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8880" activeTab="3"/>
  </bookViews>
  <sheets>
    <sheet name="Condensed IS" sheetId="1" r:id="rId1"/>
    <sheet name="Condensed BS" sheetId="2" r:id="rId2"/>
    <sheet name="Changes in Equity" sheetId="3" r:id="rId3"/>
    <sheet name="CashFlow" sheetId="4" r:id="rId4"/>
  </sheets>
  <definedNames>
    <definedName name="_xlnm.Print_Area" localSheetId="1">'Condensed BS'!$A$1:$F$62</definedName>
    <definedName name="_xlnm.Print_Area" localSheetId="0">'Condensed IS'!$A$1:$G$64</definedName>
    <definedName name="_xlnm.Print_Titles" localSheetId="1">'Condensed BS'!$1:$5</definedName>
    <definedName name="_xlnm.Print_Titles" localSheetId="0">'Condensed IS'!$4:$14</definedName>
  </definedNames>
  <calcPr fullCalcOnLoad="1"/>
</workbook>
</file>

<file path=xl/sharedStrings.xml><?xml version="1.0" encoding="utf-8"?>
<sst xmlns="http://schemas.openxmlformats.org/spreadsheetml/2006/main" count="154" uniqueCount="111">
  <si>
    <t>Revenue</t>
  </si>
  <si>
    <t>RM'000</t>
  </si>
  <si>
    <t>Current Year</t>
  </si>
  <si>
    <t>Preceding Year</t>
  </si>
  <si>
    <t>todate</t>
  </si>
  <si>
    <t>INDIVIDUAL QUARTER</t>
  </si>
  <si>
    <t>As at end of</t>
  </si>
  <si>
    <t>Current Assets</t>
  </si>
  <si>
    <t>Current Liabilities</t>
  </si>
  <si>
    <t>Taxation</t>
  </si>
  <si>
    <t>CUMULATIVE QUARTER</t>
  </si>
  <si>
    <t>CONDENSED CONSOLIDATED INCOME STATEMENT</t>
  </si>
  <si>
    <t>Other Operating Income</t>
  </si>
  <si>
    <t>CONDENSED CONSOLIDATED BALANCE SHEET</t>
  </si>
  <si>
    <t>Non-Current Assets</t>
  </si>
  <si>
    <t>CONDENSED CONSOLIDATED STATEMENT OF CHANGES IN EQUITY</t>
  </si>
  <si>
    <t>Share</t>
  </si>
  <si>
    <t>Capital</t>
  </si>
  <si>
    <t>Total</t>
  </si>
  <si>
    <t>CONDENSED CONSOLIDATED CASH FLOW STATEMENT</t>
  </si>
  <si>
    <t>ENDED</t>
  </si>
  <si>
    <t>Reserve on</t>
  </si>
  <si>
    <t>Consolidation</t>
  </si>
  <si>
    <t>Retained</t>
  </si>
  <si>
    <t>Profits</t>
  </si>
  <si>
    <t xml:space="preserve"> </t>
  </si>
  <si>
    <t>SHARE CAPITAL</t>
  </si>
  <si>
    <t xml:space="preserve"> Cash and bank balances</t>
  </si>
  <si>
    <t>RCULS</t>
  </si>
  <si>
    <t>As at preceding</t>
  </si>
  <si>
    <t>current quarter</t>
  </si>
  <si>
    <t>financial year end</t>
  </si>
  <si>
    <t>MAJOR TEAM HOLDINGS BERHAD (567427-W)</t>
  </si>
  <si>
    <t>Property, plant and equipment</t>
  </si>
  <si>
    <t>Amount owing by customers on contracts</t>
  </si>
  <si>
    <t>Inventories</t>
  </si>
  <si>
    <t>Trade receivables</t>
  </si>
  <si>
    <t>Other receivables</t>
  </si>
  <si>
    <t>Cash and bank balances</t>
  </si>
  <si>
    <t>Amount owing to customers on contracts</t>
  </si>
  <si>
    <t>Trade payables</t>
  </si>
  <si>
    <t>Other payables</t>
  </si>
  <si>
    <t>Amount owing to related companies</t>
  </si>
  <si>
    <t>Non-Current Liabilities</t>
  </si>
  <si>
    <t>Deferred tax liabilities</t>
  </si>
  <si>
    <t>Amount owing by related companies</t>
  </si>
  <si>
    <t>Hire purchase payables</t>
  </si>
  <si>
    <t>Bank borrowings</t>
  </si>
  <si>
    <t>Operating Loss</t>
  </si>
  <si>
    <t>Loss before taxation</t>
  </si>
  <si>
    <t>Page 2</t>
  </si>
  <si>
    <t>Equity holders of the parent</t>
  </si>
  <si>
    <t>Minority interests</t>
  </si>
  <si>
    <t xml:space="preserve">  Basic (sen)</t>
  </si>
  <si>
    <t xml:space="preserve">  Fully diluted (sen)</t>
  </si>
  <si>
    <t>Losses per share attributable to equity holders of the parent:</t>
  </si>
  <si>
    <t>Page 1</t>
  </si>
  <si>
    <t>2% REDEEMABLE CONVERTIBLE UNSECURED LOAN STOCKS</t>
  </si>
  <si>
    <t>holders of the parent (RM)</t>
  </si>
  <si>
    <t xml:space="preserve">Net Assets per share attributable to ordinary equity </t>
  </si>
  <si>
    <t>Page 3</t>
  </si>
  <si>
    <t xml:space="preserve"> Bank overdraft</t>
  </si>
  <si>
    <t>Page 4</t>
  </si>
  <si>
    <t>Finance Cost</t>
  </si>
  <si>
    <t>ASSETS</t>
  </si>
  <si>
    <t>TOTAL ASSETS</t>
  </si>
  <si>
    <t>EQUITY AND LIABILITIES</t>
  </si>
  <si>
    <t>Equity attributable to equity holders of the parent</t>
  </si>
  <si>
    <t>RESERVES</t>
  </si>
  <si>
    <t>TOTAL EQUITY</t>
  </si>
  <si>
    <t>Total Liabilities</t>
  </si>
  <si>
    <t>TOTAL EQUITY AND LIABILITIES</t>
  </si>
  <si>
    <t>Minority</t>
  </si>
  <si>
    <t>Interest</t>
  </si>
  <si>
    <t>Equity</t>
  </si>
  <si>
    <t>&lt;------------------------------Attributable to Equity Holders of the Parent --------------------------------&gt;</t>
  </si>
  <si>
    <t>&lt;---------Non-distributable----------&gt;</t>
  </si>
  <si>
    <t>&lt;---Distributable---&gt;</t>
  </si>
  <si>
    <t>Loss for the financial year</t>
  </si>
  <si>
    <t>Loss for the financial year attributable to:</t>
  </si>
  <si>
    <t>Year</t>
  </si>
  <si>
    <t>Quarter</t>
  </si>
  <si>
    <t>Current</t>
  </si>
  <si>
    <t>Corresponding</t>
  </si>
  <si>
    <t>(Unaudited)</t>
  </si>
  <si>
    <t>To Date</t>
  </si>
  <si>
    <t>Period</t>
  </si>
  <si>
    <t>31/12/2007</t>
  </si>
  <si>
    <t>Prepaid lease payment</t>
  </si>
  <si>
    <t>At 1 January 2007</t>
  </si>
  <si>
    <t>31/03/2008</t>
  </si>
  <si>
    <t>31/03/2007</t>
  </si>
  <si>
    <t>UNAUDITED FIRST QUARTER REPORT ON CONSOLIDATED RESULTS</t>
  </si>
  <si>
    <t>AS AT 31 MARCH 2008</t>
  </si>
  <si>
    <t>The Condensed Consolidated Balance Sheet should be read in conjunction with the audited financial statements for the
 financial year ended 31 December 2007 and the accompanying explanatory notes attached to this interim financial report.</t>
  </si>
  <si>
    <t>The Condensed Consolidated Income Statement should be read in conjunction with the audited financial statements for the
 financial year ended 31 December 2007 and the accompanying explanatory notes attached to this interim financial report.</t>
  </si>
  <si>
    <t>FOR THE FINANCIAL PERIOD ENDED 31 MARCH 2008</t>
  </si>
  <si>
    <t>The Condensed Consolidated Statement of Changes in Equity should be read in conjunction with the audited financial statements for the financial year ended 31 December 2007
 and the accompanying explanatory notes attached to this interim financial report.</t>
  </si>
  <si>
    <t>At 31 March 2007</t>
  </si>
  <si>
    <t>At 1 January 2008</t>
  </si>
  <si>
    <t>At 31 March 2008</t>
  </si>
  <si>
    <t>3 MONTHS</t>
  </si>
  <si>
    <t xml:space="preserve"> Net cash(used in)/from operating activities</t>
  </si>
  <si>
    <t xml:space="preserve"> Net cash from investing activities</t>
  </si>
  <si>
    <t xml:space="preserve"> Net cash used in financing activities</t>
  </si>
  <si>
    <t xml:space="preserve"> Net (decrease)/increase in cash and cash equivalents</t>
  </si>
  <si>
    <t xml:space="preserve"> Cash and cash equivalents at beginning of the financial period</t>
  </si>
  <si>
    <t xml:space="preserve"> Cash and cash equivalents at end of the financial period</t>
  </si>
  <si>
    <t>Cash and cash equivalents at the end of the financial
    period comprise the following:</t>
  </si>
  <si>
    <t>Operating Expenses                  (Refer to Note A6)</t>
  </si>
  <si>
    <t>The Condensed Consolidated Cash Flow Statement should be read in conjunction with the audited financial statements for the
 financial year ended 31 December 2007 and the accompanying explanatory notes attached to this interim financial report.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</si>
</sst>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00"/>
    <numFmt numFmtId="175" formatCode="0.00_);\(0.00\)"/>
    <numFmt numFmtId="176" formatCode="0.0_);\(0.0\)"/>
    <numFmt numFmtId="177" formatCode="0_);\(0\)"/>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_);_(* \(#,##0.0000\);_(* &quot;-&quot;??_);_(@_)"/>
    <numFmt numFmtId="183" formatCode="0.000_);\(0.000\)"/>
    <numFmt numFmtId="184" formatCode="0.0000_);\(0.0000\)"/>
    <numFmt numFmtId="185" formatCode="[$€-2]\ #,##0.00_);[Red]\([$€-2]\ #,##0.00\)"/>
    <numFmt numFmtId="186" formatCode="#,##0.0_);\(#,##0.0\)"/>
    <numFmt numFmtId="187" formatCode="#,##0.000_);\(#,##0.000\)"/>
    <numFmt numFmtId="188" formatCode="#,##0.0000_);\(#,##0.0000\)"/>
  </numFmts>
  <fonts count="14">
    <font>
      <sz val="10"/>
      <name val="Arial"/>
      <family val="0"/>
    </font>
    <font>
      <sz val="8"/>
      <name val="Arial"/>
      <family val="0"/>
    </font>
    <font>
      <u val="single"/>
      <sz val="10"/>
      <color indexed="12"/>
      <name val="Arial"/>
      <family val="0"/>
    </font>
    <font>
      <u val="single"/>
      <sz val="10"/>
      <color indexed="36"/>
      <name val="Arial"/>
      <family val="0"/>
    </font>
    <font>
      <sz val="11"/>
      <name val="Times New Roman"/>
      <family val="1"/>
    </font>
    <font>
      <b/>
      <sz val="11"/>
      <color indexed="12"/>
      <name val="Times New Roman"/>
      <family val="1"/>
    </font>
    <font>
      <b/>
      <sz val="11"/>
      <name val="Times New Roman"/>
      <family val="1"/>
    </font>
    <font>
      <b/>
      <sz val="11"/>
      <color indexed="8"/>
      <name val="Times New Roman"/>
      <family val="1"/>
    </font>
    <font>
      <sz val="11"/>
      <color indexed="8"/>
      <name val="Times New Roman"/>
      <family val="1"/>
    </font>
    <font>
      <sz val="11"/>
      <color indexed="12"/>
      <name val="Times New Roman"/>
      <family val="1"/>
    </font>
    <font>
      <b/>
      <sz val="16"/>
      <name val="Times New Roman"/>
      <family val="1"/>
    </font>
    <font>
      <b/>
      <sz val="11"/>
      <color indexed="17"/>
      <name val="Times New Roman"/>
      <family val="1"/>
    </font>
    <font>
      <u val="single"/>
      <sz val="11"/>
      <name val="Times New Roman"/>
      <family val="1"/>
    </font>
    <font>
      <i/>
      <sz val="11"/>
      <name val="Times New Roman"/>
      <family val="1"/>
    </font>
  </fonts>
  <fills count="4">
    <fill>
      <patternFill/>
    </fill>
    <fill>
      <patternFill patternType="gray125"/>
    </fill>
    <fill>
      <patternFill patternType="solid">
        <fgColor indexed="45"/>
        <bgColor indexed="64"/>
      </patternFill>
    </fill>
    <fill>
      <patternFill patternType="solid">
        <fgColor indexed="22"/>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173" fontId="4" fillId="0" borderId="0" xfId="0" applyNumberFormat="1" applyFont="1" applyFill="1" applyAlignment="1">
      <alignment vertical="center"/>
    </xf>
    <xf numFmtId="173" fontId="7" fillId="0" borderId="0" xfId="0" applyNumberFormat="1" applyFont="1" applyFill="1" applyAlignment="1">
      <alignment vertical="center"/>
    </xf>
    <xf numFmtId="173" fontId="7" fillId="0" borderId="0" xfId="0" applyNumberFormat="1" applyFont="1" applyFill="1" applyBorder="1" applyAlignment="1">
      <alignment vertical="center"/>
    </xf>
    <xf numFmtId="173" fontId="8" fillId="0" borderId="0" xfId="0" applyNumberFormat="1" applyFont="1" applyFill="1" applyAlignment="1">
      <alignment vertical="center"/>
    </xf>
    <xf numFmtId="173" fontId="7" fillId="0" borderId="1" xfId="0" applyNumberFormat="1" applyFont="1" applyFill="1" applyBorder="1" applyAlignment="1">
      <alignment horizontal="center" vertical="center"/>
    </xf>
    <xf numFmtId="173" fontId="7" fillId="0" borderId="2" xfId="0" applyNumberFormat="1" applyFont="1" applyFill="1" applyBorder="1" applyAlignment="1">
      <alignment horizontal="center" vertical="center"/>
    </xf>
    <xf numFmtId="173" fontId="7" fillId="0" borderId="0" xfId="0" applyNumberFormat="1" applyFont="1" applyFill="1" applyBorder="1" applyAlignment="1">
      <alignment horizontal="center" vertical="center"/>
    </xf>
    <xf numFmtId="173" fontId="7" fillId="0" borderId="2" xfId="0" applyNumberFormat="1" applyFont="1" applyFill="1" applyBorder="1" applyAlignment="1">
      <alignment horizontal="center"/>
    </xf>
    <xf numFmtId="43" fontId="5" fillId="0" borderId="0" xfId="15" applyFont="1" applyFill="1" applyAlignment="1">
      <alignment/>
    </xf>
    <xf numFmtId="0" fontId="4" fillId="0" borderId="0" xfId="0" applyFont="1" applyFill="1" applyAlignment="1">
      <alignment/>
    </xf>
    <xf numFmtId="43" fontId="5" fillId="0" borderId="0" xfId="15" applyFont="1" applyFill="1" applyBorder="1" applyAlignment="1">
      <alignment/>
    </xf>
    <xf numFmtId="37" fontId="6" fillId="0" borderId="0" xfId="15" applyNumberFormat="1" applyFont="1" applyFill="1" applyBorder="1" applyAlignment="1">
      <alignment vertical="center"/>
    </xf>
    <xf numFmtId="43" fontId="6" fillId="0" borderId="0" xfId="15" applyFont="1" applyFill="1" applyBorder="1" applyAlignment="1">
      <alignment vertical="center"/>
    </xf>
    <xf numFmtId="37" fontId="6" fillId="0" borderId="3" xfId="15" applyNumberFormat="1" applyFont="1" applyFill="1" applyBorder="1" applyAlignment="1">
      <alignment vertical="center"/>
    </xf>
    <xf numFmtId="37" fontId="6" fillId="0" borderId="0" xfId="15" applyNumberFormat="1" applyFont="1" applyFill="1" applyBorder="1" applyAlignment="1">
      <alignment/>
    </xf>
    <xf numFmtId="173" fontId="6" fillId="0" borderId="0" xfId="15" applyNumberFormat="1" applyFont="1" applyFill="1" applyBorder="1" applyAlignment="1">
      <alignment vertical="center"/>
    </xf>
    <xf numFmtId="173" fontId="7" fillId="0" borderId="4" xfId="0" applyNumberFormat="1" applyFont="1" applyFill="1" applyBorder="1" applyAlignment="1">
      <alignment horizontal="center"/>
    </xf>
    <xf numFmtId="43" fontId="6" fillId="0" borderId="0" xfId="15" applyFont="1" applyFill="1" applyBorder="1" applyAlignment="1">
      <alignment/>
    </xf>
    <xf numFmtId="43" fontId="6" fillId="0" borderId="0" xfId="15" applyFont="1" applyFill="1" applyAlignment="1">
      <alignment/>
    </xf>
    <xf numFmtId="173" fontId="7" fillId="0" borderId="0" xfId="0" applyNumberFormat="1" applyFont="1" applyFill="1" applyAlignment="1">
      <alignment horizontal="center" vertical="center"/>
    </xf>
    <xf numFmtId="187" fontId="6" fillId="0" borderId="5" xfId="15" applyNumberFormat="1" applyFont="1" applyFill="1" applyBorder="1" applyAlignment="1">
      <alignment/>
    </xf>
    <xf numFmtId="0" fontId="6" fillId="0" borderId="0" xfId="0" applyFont="1" applyFill="1" applyAlignment="1">
      <alignment/>
    </xf>
    <xf numFmtId="173" fontId="6" fillId="0" borderId="0" xfId="15" applyNumberFormat="1" applyFont="1" applyFill="1" applyAlignment="1">
      <alignment/>
    </xf>
    <xf numFmtId="43" fontId="10" fillId="0" borderId="0" xfId="15" applyFont="1" applyFill="1" applyAlignment="1">
      <alignment/>
    </xf>
    <xf numFmtId="43" fontId="4" fillId="0" borderId="0" xfId="15" applyFont="1" applyFill="1" applyAlignment="1">
      <alignment/>
    </xf>
    <xf numFmtId="0" fontId="5" fillId="0" borderId="6" xfId="0" applyFont="1" applyFill="1" applyBorder="1" applyAlignment="1">
      <alignment horizontal="center"/>
    </xf>
    <xf numFmtId="0" fontId="4" fillId="0" borderId="0" xfId="0" applyFont="1" applyFill="1" applyAlignment="1">
      <alignment horizontal="center"/>
    </xf>
    <xf numFmtId="0" fontId="6" fillId="0" borderId="7" xfId="0" applyFont="1" applyFill="1" applyBorder="1" applyAlignment="1">
      <alignment horizontal="center"/>
    </xf>
    <xf numFmtId="49" fontId="5" fillId="0" borderId="7" xfId="0" applyNumberFormat="1" applyFont="1" applyFill="1" applyBorder="1" applyAlignment="1">
      <alignment horizontal="center"/>
    </xf>
    <xf numFmtId="0" fontId="6" fillId="0" borderId="8" xfId="0" applyFont="1" applyFill="1" applyBorder="1" applyAlignment="1">
      <alignment horizontal="center"/>
    </xf>
    <xf numFmtId="43" fontId="6" fillId="0" borderId="0" xfId="15" applyFont="1" applyFill="1" applyAlignment="1">
      <alignment vertical="top"/>
    </xf>
    <xf numFmtId="173" fontId="6" fillId="0" borderId="0" xfId="0" applyNumberFormat="1" applyFont="1" applyFill="1" applyBorder="1" applyAlignment="1">
      <alignment horizontal="left"/>
    </xf>
    <xf numFmtId="173" fontId="4" fillId="0" borderId="0" xfId="0" applyNumberFormat="1" applyFont="1" applyFill="1" applyBorder="1" applyAlignment="1">
      <alignment horizontal="left"/>
    </xf>
    <xf numFmtId="173" fontId="6" fillId="0" borderId="0" xfId="0" applyNumberFormat="1" applyFont="1" applyFill="1" applyAlignment="1">
      <alignment horizontal="left"/>
    </xf>
    <xf numFmtId="173" fontId="6" fillId="0" borderId="0" xfId="0" applyNumberFormat="1" applyFont="1" applyFill="1" applyAlignment="1">
      <alignment horizontal="right"/>
    </xf>
    <xf numFmtId="173" fontId="6" fillId="0" borderId="9" xfId="0" applyNumberFormat="1" applyFont="1" applyFill="1" applyBorder="1" applyAlignment="1">
      <alignment horizontal="left"/>
    </xf>
    <xf numFmtId="173" fontId="4" fillId="0" borderId="0" xfId="0" applyNumberFormat="1" applyFont="1" applyFill="1" applyAlignment="1">
      <alignment horizontal="left"/>
    </xf>
    <xf numFmtId="43" fontId="5" fillId="0" borderId="0" xfId="15" applyFont="1" applyFill="1" applyAlignment="1">
      <alignment horizontal="left"/>
    </xf>
    <xf numFmtId="43" fontId="9" fillId="0" borderId="0" xfId="15" applyFont="1" applyFill="1" applyAlignment="1">
      <alignment vertical="top"/>
    </xf>
    <xf numFmtId="43" fontId="9" fillId="0" borderId="0" xfId="15" applyFont="1" applyFill="1" applyAlignment="1">
      <alignment/>
    </xf>
    <xf numFmtId="43" fontId="13" fillId="0" borderId="0" xfId="15"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173" fontId="6" fillId="0" borderId="0" xfId="15" applyNumberFormat="1" applyFont="1" applyFill="1" applyAlignment="1">
      <alignment horizontal="left"/>
    </xf>
    <xf numFmtId="0" fontId="6" fillId="0" borderId="0" xfId="0" applyFont="1" applyFill="1" applyBorder="1" applyAlignment="1">
      <alignment/>
    </xf>
    <xf numFmtId="173" fontId="6" fillId="0" borderId="9" xfId="0" applyNumberFormat="1" applyFont="1" applyFill="1" applyBorder="1" applyAlignment="1">
      <alignment/>
    </xf>
    <xf numFmtId="0" fontId="6" fillId="0" borderId="0" xfId="0" applyFont="1" applyFill="1" applyBorder="1" applyAlignment="1">
      <alignment horizontal="center" vertical="center"/>
    </xf>
    <xf numFmtId="0" fontId="6" fillId="0" borderId="10" xfId="0" applyFont="1" applyFill="1" applyBorder="1" applyAlignment="1">
      <alignment horizontal="center"/>
    </xf>
    <xf numFmtId="0" fontId="6" fillId="0" borderId="0" xfId="0" applyFont="1" applyFill="1" applyBorder="1" applyAlignment="1">
      <alignment horizontal="center"/>
    </xf>
    <xf numFmtId="43" fontId="4" fillId="0" borderId="0" xfId="15" applyFont="1" applyFill="1" applyAlignment="1">
      <alignment vertical="center"/>
    </xf>
    <xf numFmtId="49" fontId="4" fillId="0" borderId="0" xfId="0" applyNumberFormat="1" applyFont="1" applyFill="1" applyAlignment="1">
      <alignment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4" fillId="0" borderId="0" xfId="0" applyFont="1" applyFill="1" applyAlignment="1">
      <alignment vertical="center"/>
    </xf>
    <xf numFmtId="0" fontId="6" fillId="0" borderId="1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12" fillId="0" borderId="0" xfId="0" applyFont="1" applyFill="1" applyBorder="1" applyAlignment="1">
      <alignment horizontal="center"/>
    </xf>
    <xf numFmtId="43" fontId="6" fillId="0" borderId="0" xfId="15" applyFont="1" applyFill="1" applyAlignment="1">
      <alignment vertical="center"/>
    </xf>
    <xf numFmtId="0" fontId="6" fillId="0" borderId="0" xfId="0" applyFont="1" applyFill="1" applyAlignment="1">
      <alignment vertical="center"/>
    </xf>
    <xf numFmtId="43" fontId="6" fillId="0" borderId="0" xfId="15" applyFont="1" applyFill="1" applyAlignment="1">
      <alignment/>
    </xf>
    <xf numFmtId="0" fontId="6" fillId="0" borderId="0" xfId="0" applyFont="1" applyFill="1" applyAlignment="1">
      <alignment/>
    </xf>
    <xf numFmtId="0" fontId="6" fillId="0" borderId="0" xfId="0" applyFont="1" applyFill="1" applyBorder="1" applyAlignment="1">
      <alignment vertical="center"/>
    </xf>
    <xf numFmtId="43" fontId="4" fillId="0" borderId="0" xfId="15" applyFont="1" applyFill="1" applyAlignment="1">
      <alignment/>
    </xf>
    <xf numFmtId="0" fontId="6" fillId="0" borderId="0" xfId="0" applyFont="1" applyFill="1" applyAlignment="1">
      <alignment vertical="top"/>
    </xf>
    <xf numFmtId="187" fontId="6" fillId="0" borderId="0" xfId="15" applyNumberFormat="1" applyFont="1" applyFill="1" applyBorder="1" applyAlignment="1">
      <alignment vertical="center"/>
    </xf>
    <xf numFmtId="0" fontId="5" fillId="0" borderId="0" xfId="0" applyFont="1" applyFill="1" applyAlignment="1">
      <alignment horizontal="left"/>
    </xf>
    <xf numFmtId="0" fontId="9" fillId="0" borderId="0" xfId="0" applyFont="1" applyFill="1" applyAlignment="1">
      <alignment vertical="top"/>
    </xf>
    <xf numFmtId="175" fontId="6" fillId="0" borderId="0" xfId="0" applyNumberFormat="1" applyFont="1" applyFill="1" applyAlignment="1">
      <alignment/>
    </xf>
    <xf numFmtId="175" fontId="4" fillId="0" borderId="0" xfId="0" applyNumberFormat="1" applyFont="1" applyFill="1" applyAlignment="1">
      <alignment/>
    </xf>
    <xf numFmtId="43" fontId="4" fillId="0" borderId="0" xfId="15" applyFont="1" applyFill="1" applyBorder="1" applyAlignment="1">
      <alignment/>
    </xf>
    <xf numFmtId="49" fontId="6" fillId="0" borderId="6" xfId="0" applyNumberFormat="1" applyFont="1" applyFill="1" applyBorder="1" applyAlignment="1">
      <alignment horizontal="center"/>
    </xf>
    <xf numFmtId="49" fontId="4" fillId="0" borderId="0" xfId="0" applyNumberFormat="1" applyFont="1" applyFill="1" applyAlignment="1">
      <alignment horizontal="center"/>
    </xf>
    <xf numFmtId="49" fontId="6" fillId="0" borderId="7" xfId="0" applyNumberFormat="1" applyFont="1" applyFill="1" applyBorder="1" applyAlignment="1">
      <alignment horizontal="center"/>
    </xf>
    <xf numFmtId="49" fontId="4" fillId="0" borderId="0" xfId="0" applyNumberFormat="1" applyFont="1" applyFill="1" applyAlignment="1">
      <alignment horizontal="center" vertical="center"/>
    </xf>
    <xf numFmtId="49" fontId="5" fillId="0" borderId="7" xfId="0" applyNumberFormat="1" applyFont="1" applyFill="1" applyBorder="1" applyAlignment="1">
      <alignment horizontal="center" vertical="center"/>
    </xf>
    <xf numFmtId="43" fontId="6" fillId="0" borderId="0" xfId="15" applyFont="1" applyFill="1" applyBorder="1" applyAlignment="1">
      <alignment horizontal="left" indent="1"/>
    </xf>
    <xf numFmtId="173" fontId="4" fillId="0" borderId="0" xfId="0" applyNumberFormat="1" applyFont="1" applyFill="1" applyAlignment="1">
      <alignment/>
    </xf>
    <xf numFmtId="43" fontId="11" fillId="0" borderId="0" xfId="15" applyFont="1" applyFill="1" applyBorder="1" applyAlignment="1">
      <alignment/>
    </xf>
    <xf numFmtId="43" fontId="11" fillId="0" borderId="0" xfId="15" applyFont="1" applyFill="1" applyAlignment="1">
      <alignment/>
    </xf>
    <xf numFmtId="39" fontId="4" fillId="0" borderId="0" xfId="0" applyNumberFormat="1" applyFont="1" applyFill="1" applyAlignment="1">
      <alignment/>
    </xf>
    <xf numFmtId="0" fontId="6" fillId="2" borderId="0" xfId="0" applyFont="1" applyFill="1" applyAlignment="1">
      <alignment/>
    </xf>
    <xf numFmtId="0" fontId="4" fillId="3" borderId="0" xfId="0" applyFont="1" applyFill="1" applyAlignment="1">
      <alignment/>
    </xf>
    <xf numFmtId="49" fontId="6"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6" fillId="3" borderId="7"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3" borderId="8" xfId="0" applyNumberFormat="1" applyFont="1" applyFill="1" applyBorder="1" applyAlignment="1">
      <alignment horizontal="center"/>
    </xf>
    <xf numFmtId="173" fontId="7" fillId="3" borderId="0" xfId="0" applyNumberFormat="1" applyFont="1" applyFill="1" applyAlignment="1">
      <alignment horizontal="center" vertical="center"/>
    </xf>
    <xf numFmtId="173" fontId="7" fillId="3" borderId="2" xfId="0" applyNumberFormat="1" applyFont="1" applyFill="1" applyBorder="1" applyAlignment="1">
      <alignment horizontal="center" vertical="center"/>
    </xf>
    <xf numFmtId="173" fontId="7" fillId="3" borderId="1" xfId="0" applyNumberFormat="1" applyFont="1" applyFill="1" applyBorder="1" applyAlignment="1">
      <alignment horizontal="center" vertical="center"/>
    </xf>
    <xf numFmtId="173" fontId="7" fillId="3" borderId="0" xfId="0" applyNumberFormat="1" applyFont="1" applyFill="1" applyBorder="1" applyAlignment="1">
      <alignment horizontal="center" vertical="center"/>
    </xf>
    <xf numFmtId="173" fontId="7" fillId="3" borderId="4" xfId="0" applyNumberFormat="1" applyFont="1" applyFill="1" applyBorder="1" applyAlignment="1">
      <alignment horizontal="center"/>
    </xf>
    <xf numFmtId="173" fontId="7" fillId="3" borderId="2" xfId="0" applyNumberFormat="1" applyFont="1" applyFill="1" applyBorder="1" applyAlignment="1">
      <alignment horizontal="center"/>
    </xf>
    <xf numFmtId="43" fontId="6" fillId="3" borderId="0" xfId="15" applyFont="1" applyFill="1" applyAlignment="1">
      <alignment/>
    </xf>
    <xf numFmtId="0" fontId="6" fillId="3" borderId="0" xfId="0" applyFont="1" applyFill="1" applyAlignment="1">
      <alignment/>
    </xf>
    <xf numFmtId="173" fontId="6" fillId="3" borderId="0" xfId="15" applyNumberFormat="1" applyFont="1" applyFill="1" applyAlignment="1">
      <alignment horizontal="left"/>
    </xf>
    <xf numFmtId="173" fontId="6" fillId="3" borderId="0" xfId="15" applyNumberFormat="1" applyFont="1" applyFill="1" applyAlignment="1">
      <alignment/>
    </xf>
    <xf numFmtId="173" fontId="6" fillId="3" borderId="9" xfId="0" applyNumberFormat="1" applyFont="1" applyFill="1" applyBorder="1" applyAlignment="1">
      <alignment/>
    </xf>
    <xf numFmtId="0" fontId="6" fillId="3" borderId="12" xfId="0" applyFont="1" applyFill="1" applyBorder="1" applyAlignment="1">
      <alignment horizontal="center"/>
    </xf>
    <xf numFmtId="49" fontId="5" fillId="3" borderId="12" xfId="0" applyNumberFormat="1" applyFont="1" applyFill="1" applyBorder="1" applyAlignment="1">
      <alignment horizontal="center" vertical="center"/>
    </xf>
    <xf numFmtId="0" fontId="6" fillId="3" borderId="13" xfId="0" applyFont="1" applyFill="1" applyBorder="1" applyAlignment="1">
      <alignment horizontal="center"/>
    </xf>
    <xf numFmtId="0" fontId="4" fillId="3" borderId="0" xfId="0" applyFont="1" applyFill="1" applyBorder="1" applyAlignment="1">
      <alignment horizontal="right" vertical="center"/>
    </xf>
    <xf numFmtId="0" fontId="12" fillId="3" borderId="0" xfId="0" applyFont="1" applyFill="1" applyBorder="1" applyAlignment="1">
      <alignment horizontal="center"/>
    </xf>
    <xf numFmtId="37" fontId="6" fillId="3" borderId="0" xfId="15" applyNumberFormat="1" applyFont="1" applyFill="1" applyBorder="1" applyAlignment="1">
      <alignment vertical="center"/>
    </xf>
    <xf numFmtId="37" fontId="6" fillId="3" borderId="3" xfId="15" applyNumberFormat="1" applyFont="1" applyFill="1" applyBorder="1" applyAlignment="1">
      <alignment vertical="center"/>
    </xf>
    <xf numFmtId="187" fontId="6" fillId="3" borderId="0" xfId="15" applyNumberFormat="1" applyFont="1" applyFill="1" applyBorder="1" applyAlignment="1">
      <alignment vertical="center"/>
    </xf>
    <xf numFmtId="187" fontId="6" fillId="3" borderId="5" xfId="15" applyNumberFormat="1" applyFont="1" applyFill="1" applyBorder="1" applyAlignment="1">
      <alignment/>
    </xf>
    <xf numFmtId="0" fontId="5" fillId="3" borderId="6" xfId="0" applyFont="1" applyFill="1" applyBorder="1" applyAlignment="1">
      <alignment horizontal="center"/>
    </xf>
    <xf numFmtId="0" fontId="6" fillId="3" borderId="7" xfId="0" applyFont="1" applyFill="1" applyBorder="1" applyAlignment="1">
      <alignment horizontal="center"/>
    </xf>
    <xf numFmtId="49" fontId="5" fillId="3" borderId="7" xfId="0" applyNumberFormat="1" applyFont="1" applyFill="1" applyBorder="1" applyAlignment="1">
      <alignment horizontal="center"/>
    </xf>
    <xf numFmtId="0" fontId="6" fillId="3" borderId="8" xfId="0" applyFont="1" applyFill="1" applyBorder="1" applyAlignment="1">
      <alignment horizontal="center"/>
    </xf>
    <xf numFmtId="173" fontId="6" fillId="3" borderId="0" xfId="0" applyNumberFormat="1" applyFont="1" applyFill="1" applyBorder="1" applyAlignment="1">
      <alignment horizontal="left"/>
    </xf>
    <xf numFmtId="173" fontId="4" fillId="3" borderId="0" xfId="0" applyNumberFormat="1" applyFont="1" applyFill="1" applyBorder="1" applyAlignment="1">
      <alignment horizontal="left"/>
    </xf>
    <xf numFmtId="173" fontId="6" fillId="3" borderId="0" xfId="0" applyNumberFormat="1" applyFont="1" applyFill="1" applyAlignment="1">
      <alignment horizontal="left"/>
    </xf>
    <xf numFmtId="173" fontId="6" fillId="3" borderId="0" xfId="0" applyNumberFormat="1" applyFont="1" applyFill="1" applyAlignment="1">
      <alignment horizontal="right"/>
    </xf>
    <xf numFmtId="173" fontId="6" fillId="3" borderId="9" xfId="0" applyNumberFormat="1" applyFont="1" applyFill="1" applyBorder="1" applyAlignment="1">
      <alignment horizontal="left"/>
    </xf>
    <xf numFmtId="173" fontId="7" fillId="3" borderId="9" xfId="0" applyNumberFormat="1" applyFont="1" applyFill="1" applyBorder="1" applyAlignment="1">
      <alignment horizontal="center" vertical="center"/>
    </xf>
    <xf numFmtId="173" fontId="7" fillId="0" borderId="9" xfId="0" applyNumberFormat="1" applyFont="1" applyFill="1" applyBorder="1" applyAlignment="1">
      <alignment horizontal="center" vertical="center"/>
    </xf>
    <xf numFmtId="173" fontId="7" fillId="3" borderId="9" xfId="0" applyNumberFormat="1" applyFont="1" applyFill="1" applyBorder="1" applyAlignment="1">
      <alignment horizontal="center"/>
    </xf>
    <xf numFmtId="173" fontId="7" fillId="0" borderId="9" xfId="0" applyNumberFormat="1" applyFont="1" applyFill="1" applyBorder="1" applyAlignment="1">
      <alignment horizontal="center"/>
    </xf>
    <xf numFmtId="43" fontId="7" fillId="3" borderId="5" xfId="0" applyNumberFormat="1" applyFont="1" applyFill="1" applyBorder="1" applyAlignment="1">
      <alignment horizontal="center" vertical="center"/>
    </xf>
    <xf numFmtId="43" fontId="7" fillId="0" borderId="5" xfId="0" applyNumberFormat="1" applyFont="1" applyFill="1" applyBorder="1" applyAlignment="1">
      <alignment horizontal="center" vertical="center"/>
    </xf>
    <xf numFmtId="43" fontId="8" fillId="0" borderId="0" xfId="15" applyFont="1" applyFill="1" applyAlignment="1">
      <alignment/>
    </xf>
    <xf numFmtId="173" fontId="8" fillId="3" borderId="0" xfId="0" applyNumberFormat="1" applyFont="1" applyFill="1" applyAlignment="1">
      <alignment/>
    </xf>
    <xf numFmtId="43" fontId="4" fillId="0" borderId="0" xfId="15" applyFont="1" applyFill="1" applyAlignment="1">
      <alignment wrapText="1"/>
    </xf>
    <xf numFmtId="173" fontId="8" fillId="0" borderId="0" xfId="15" applyNumberFormat="1" applyFont="1" applyFill="1" applyAlignment="1">
      <alignment/>
    </xf>
    <xf numFmtId="0" fontId="6" fillId="0" borderId="6" xfId="0" applyFont="1" applyFill="1" applyBorder="1" applyAlignment="1">
      <alignment horizontal="center"/>
    </xf>
    <xf numFmtId="49" fontId="6" fillId="3" borderId="0" xfId="0" applyNumberFormat="1" applyFont="1" applyFill="1" applyBorder="1" applyAlignment="1">
      <alignment horizontal="center"/>
    </xf>
    <xf numFmtId="173" fontId="7" fillId="0" borderId="0" xfId="0" applyNumberFormat="1" applyFont="1" applyFill="1" applyBorder="1" applyAlignment="1">
      <alignment horizontal="right" vertical="center"/>
    </xf>
    <xf numFmtId="173" fontId="7" fillId="3" borderId="0" xfId="0" applyNumberFormat="1" applyFont="1" applyFill="1" applyBorder="1" applyAlignment="1">
      <alignment horizontal="right" vertical="center"/>
    </xf>
    <xf numFmtId="173" fontId="7" fillId="0" borderId="2" xfId="0" applyNumberFormat="1" applyFont="1" applyFill="1" applyBorder="1" applyAlignment="1">
      <alignment horizontal="right" vertical="center"/>
    </xf>
    <xf numFmtId="173" fontId="7" fillId="3" borderId="2" xfId="0" applyNumberFormat="1" applyFont="1" applyFill="1" applyBorder="1" applyAlignment="1">
      <alignment horizontal="right" vertical="center"/>
    </xf>
    <xf numFmtId="173" fontId="7" fillId="0" borderId="0" xfId="0" applyNumberFormat="1" applyFont="1" applyFill="1" applyBorder="1" applyAlignment="1">
      <alignment horizontal="center"/>
    </xf>
    <xf numFmtId="173" fontId="7" fillId="3" borderId="0" xfId="0" applyNumberFormat="1" applyFont="1" applyFill="1" applyBorder="1" applyAlignment="1">
      <alignment horizontal="center"/>
    </xf>
    <xf numFmtId="173" fontId="6" fillId="0" borderId="0" xfId="0" applyNumberFormat="1" applyFont="1" applyFill="1" applyBorder="1" applyAlignment="1">
      <alignment horizontal="right" vertical="center"/>
    </xf>
    <xf numFmtId="173" fontId="6" fillId="0" borderId="0" xfId="0" applyNumberFormat="1" applyFont="1" applyFill="1" applyBorder="1" applyAlignment="1">
      <alignment vertical="center"/>
    </xf>
    <xf numFmtId="173" fontId="5" fillId="3" borderId="0" xfId="0" applyNumberFormat="1" applyFont="1" applyFill="1" applyBorder="1" applyAlignment="1">
      <alignment horizontal="center" vertical="center"/>
    </xf>
    <xf numFmtId="173" fontId="6" fillId="0" borderId="4" xfId="0" applyNumberFormat="1" applyFont="1" applyFill="1" applyBorder="1" applyAlignment="1">
      <alignment horizontal="left"/>
    </xf>
    <xf numFmtId="173" fontId="6" fillId="3" borderId="4" xfId="0" applyNumberFormat="1" applyFont="1" applyFill="1" applyBorder="1" applyAlignment="1">
      <alignment horizontal="left"/>
    </xf>
    <xf numFmtId="173" fontId="6" fillId="3" borderId="0" xfId="15" applyNumberFormat="1" applyFont="1" applyFill="1" applyBorder="1" applyAlignment="1">
      <alignment vertical="center"/>
    </xf>
    <xf numFmtId="0" fontId="6" fillId="0" borderId="10" xfId="0" applyFont="1" applyFill="1" applyBorder="1" applyAlignment="1">
      <alignment horizontal="center" vertical="center"/>
    </xf>
    <xf numFmtId="0" fontId="6" fillId="3" borderId="12" xfId="0" applyFont="1" applyFill="1" applyBorder="1" applyAlignment="1">
      <alignment horizontal="center" vertical="center"/>
    </xf>
    <xf numFmtId="182" fontId="4" fillId="0" borderId="0" xfId="15" applyNumberFormat="1" applyFont="1" applyFill="1" applyAlignment="1">
      <alignment vertical="center"/>
    </xf>
    <xf numFmtId="182" fontId="4" fillId="0" borderId="0" xfId="15" applyNumberFormat="1" applyFont="1" applyFill="1" applyAlignment="1">
      <alignment/>
    </xf>
    <xf numFmtId="173" fontId="6" fillId="0" borderId="4" xfId="15" applyNumberFormat="1" applyFont="1" applyFill="1" applyBorder="1" applyAlignment="1">
      <alignment vertical="center"/>
    </xf>
    <xf numFmtId="173" fontId="6" fillId="0" borderId="1" xfId="15" applyNumberFormat="1" applyFont="1" applyFill="1" applyBorder="1" applyAlignment="1">
      <alignment vertical="center"/>
    </xf>
    <xf numFmtId="173" fontId="6" fillId="0" borderId="0" xfId="15" applyNumberFormat="1" applyFont="1" applyFill="1" applyBorder="1" applyAlignment="1">
      <alignment vertical="top"/>
    </xf>
    <xf numFmtId="173" fontId="6" fillId="0" borderId="3" xfId="15" applyNumberFormat="1" applyFont="1" applyFill="1" applyBorder="1" applyAlignment="1">
      <alignment vertical="center"/>
    </xf>
    <xf numFmtId="173" fontId="6" fillId="3" borderId="4" xfId="15" applyNumberFormat="1" applyFont="1" applyFill="1" applyBorder="1" applyAlignment="1">
      <alignment vertical="center"/>
    </xf>
    <xf numFmtId="173" fontId="6" fillId="3" borderId="1" xfId="15" applyNumberFormat="1" applyFont="1" applyFill="1" applyBorder="1" applyAlignment="1">
      <alignment vertical="center"/>
    </xf>
    <xf numFmtId="173" fontId="6" fillId="3" borderId="0" xfId="15" applyNumberFormat="1" applyFont="1" applyFill="1" applyBorder="1" applyAlignment="1">
      <alignment vertical="top"/>
    </xf>
    <xf numFmtId="173" fontId="6" fillId="3" borderId="3" xfId="15" applyNumberFormat="1" applyFont="1" applyFill="1" applyBorder="1" applyAlignment="1">
      <alignment vertical="center"/>
    </xf>
    <xf numFmtId="43" fontId="6" fillId="0" borderId="0" xfId="15" applyFont="1" applyFill="1" applyAlignment="1">
      <alignment vertical="top" wrapText="1"/>
    </xf>
    <xf numFmtId="173" fontId="6" fillId="0" borderId="0" xfId="0" applyNumberFormat="1" applyFont="1" applyFill="1" applyAlignment="1">
      <alignment/>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43" fontId="4" fillId="0" borderId="0" xfId="15" applyFont="1" applyFill="1" applyAlignment="1">
      <alignment horizontal="center" wrapText="1"/>
    </xf>
    <xf numFmtId="43" fontId="4" fillId="0" borderId="0" xfId="15" applyFont="1" applyFill="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xf numFmtId="0" fontId="4" fillId="0" borderId="0" xfId="15" applyNumberFormat="1"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34"/>
  <sheetViews>
    <sheetView zoomScale="75" zoomScaleNormal="75" zoomScaleSheetLayoutView="100" workbookViewId="0" topLeftCell="A1">
      <selection activeCell="A25" sqref="A25"/>
    </sheetView>
  </sheetViews>
  <sheetFormatPr defaultColWidth="9.140625" defaultRowHeight="12.75"/>
  <cols>
    <col min="1" max="1" width="45.28125" style="25" customWidth="1"/>
    <col min="2" max="2" width="5.421875" style="10" customWidth="1"/>
    <col min="3" max="3" width="18.00390625" style="10" customWidth="1"/>
    <col min="4" max="4" width="16.8515625" style="10" customWidth="1"/>
    <col min="5" max="5" width="1.28515625" style="10" customWidth="1"/>
    <col min="6" max="6" width="17.28125" style="10" customWidth="1"/>
    <col min="7" max="7" width="16.8515625" style="10" bestFit="1" customWidth="1"/>
    <col min="8" max="8" width="13.28125" style="10" customWidth="1"/>
    <col min="9" max="9" width="15.00390625" style="10" hidden="1" customWidth="1"/>
    <col min="10" max="10" width="4.57421875" style="10" hidden="1" customWidth="1"/>
    <col min="11" max="11" width="15.00390625" style="10" hidden="1" customWidth="1"/>
    <col min="12" max="16384" width="9.140625" style="10" customWidth="1"/>
  </cols>
  <sheetData>
    <row r="1" spans="1:3" ht="20.25">
      <c r="A1" s="24" t="s">
        <v>32</v>
      </c>
      <c r="B1" s="18"/>
      <c r="C1" s="19"/>
    </row>
    <row r="2" spans="2:3" ht="15">
      <c r="B2" s="18"/>
      <c r="C2" s="19"/>
    </row>
    <row r="3" spans="1:3" ht="15">
      <c r="A3" s="19" t="s">
        <v>92</v>
      </c>
      <c r="B3" s="18"/>
      <c r="C3" s="19"/>
    </row>
    <row r="4" spans="1:3" ht="15">
      <c r="A4" s="19" t="s">
        <v>11</v>
      </c>
      <c r="C4" s="22"/>
    </row>
    <row r="5" spans="1:3" ht="15">
      <c r="A5" s="19" t="s">
        <v>96</v>
      </c>
      <c r="B5" s="18"/>
      <c r="C5" s="19"/>
    </row>
    <row r="7" spans="3:7" ht="15">
      <c r="C7" s="156" t="s">
        <v>5</v>
      </c>
      <c r="D7" s="157"/>
      <c r="E7" s="47"/>
      <c r="F7" s="156" t="s">
        <v>10</v>
      </c>
      <c r="G7" s="157"/>
    </row>
    <row r="8" spans="3:7" ht="15">
      <c r="C8" s="142"/>
      <c r="D8" s="143"/>
      <c r="E8" s="47"/>
      <c r="F8" s="142"/>
      <c r="G8" s="143"/>
    </row>
    <row r="9" spans="3:7" ht="15">
      <c r="C9" s="142" t="s">
        <v>84</v>
      </c>
      <c r="D9" s="143"/>
      <c r="E9" s="47"/>
      <c r="F9" s="142" t="s">
        <v>84</v>
      </c>
      <c r="G9" s="143"/>
    </row>
    <row r="10" spans="3:11" ht="15">
      <c r="C10" s="48" t="s">
        <v>82</v>
      </c>
      <c r="D10" s="100" t="s">
        <v>3</v>
      </c>
      <c r="E10" s="49"/>
      <c r="F10" s="48" t="s">
        <v>82</v>
      </c>
      <c r="G10" s="100" t="s">
        <v>3</v>
      </c>
      <c r="I10" s="128" t="s">
        <v>2</v>
      </c>
      <c r="K10" s="128" t="s">
        <v>2</v>
      </c>
    </row>
    <row r="11" spans="3:11" ht="15">
      <c r="C11" s="48" t="s">
        <v>80</v>
      </c>
      <c r="D11" s="100" t="s">
        <v>83</v>
      </c>
      <c r="E11" s="49"/>
      <c r="F11" s="48" t="s">
        <v>80</v>
      </c>
      <c r="G11" s="100" t="s">
        <v>83</v>
      </c>
      <c r="I11" s="28" t="s">
        <v>4</v>
      </c>
      <c r="K11" s="28" t="s">
        <v>4</v>
      </c>
    </row>
    <row r="12" spans="1:11" ht="15">
      <c r="A12" s="145"/>
      <c r="C12" s="48" t="s">
        <v>81</v>
      </c>
      <c r="D12" s="100" t="s">
        <v>81</v>
      </c>
      <c r="E12" s="49"/>
      <c r="F12" s="48" t="s">
        <v>85</v>
      </c>
      <c r="G12" s="100" t="s">
        <v>86</v>
      </c>
      <c r="I12" s="28"/>
      <c r="K12" s="28"/>
    </row>
    <row r="13" spans="1:11" ht="15">
      <c r="A13" s="50"/>
      <c r="B13" s="51"/>
      <c r="C13" s="52" t="s">
        <v>90</v>
      </c>
      <c r="D13" s="101" t="s">
        <v>91</v>
      </c>
      <c r="E13" s="53"/>
      <c r="F13" s="52" t="s">
        <v>90</v>
      </c>
      <c r="G13" s="101" t="s">
        <v>91</v>
      </c>
      <c r="I13" s="76"/>
      <c r="K13" s="76"/>
    </row>
    <row r="14" spans="1:11" ht="15">
      <c r="A14" s="50"/>
      <c r="B14" s="54"/>
      <c r="C14" s="55" t="s">
        <v>1</v>
      </c>
      <c r="D14" s="102" t="s">
        <v>1</v>
      </c>
      <c r="E14" s="56"/>
      <c r="F14" s="55" t="s">
        <v>1</v>
      </c>
      <c r="G14" s="102" t="s">
        <v>1</v>
      </c>
      <c r="I14" s="30" t="s">
        <v>1</v>
      </c>
      <c r="K14" s="30" t="s">
        <v>1</v>
      </c>
    </row>
    <row r="15" spans="1:11" ht="15">
      <c r="A15" s="144"/>
      <c r="B15" s="54"/>
      <c r="C15" s="57"/>
      <c r="D15" s="103"/>
      <c r="E15" s="57"/>
      <c r="F15" s="57"/>
      <c r="G15" s="103"/>
      <c r="I15" s="57"/>
      <c r="K15" s="57"/>
    </row>
    <row r="16" spans="3:11" ht="15">
      <c r="C16" s="58"/>
      <c r="D16" s="104"/>
      <c r="E16" s="58"/>
      <c r="F16" s="58"/>
      <c r="G16" s="104"/>
      <c r="I16" s="58"/>
      <c r="K16" s="58"/>
    </row>
    <row r="17" spans="1:12" s="22" customFormat="1" ht="14.25">
      <c r="A17" s="59" t="s">
        <v>0</v>
      </c>
      <c r="B17" s="60"/>
      <c r="C17" s="16">
        <f>F17-I17</f>
        <v>1597</v>
      </c>
      <c r="D17" s="141">
        <f>G17-K17</f>
        <v>2412</v>
      </c>
      <c r="E17" s="16"/>
      <c r="F17" s="16">
        <v>1597</v>
      </c>
      <c r="G17" s="141">
        <v>2412</v>
      </c>
      <c r="I17" s="16"/>
      <c r="J17" s="23"/>
      <c r="K17" s="16"/>
      <c r="L17" s="155"/>
    </row>
    <row r="18" spans="1:11" s="22" customFormat="1" ht="14.25">
      <c r="A18" s="59"/>
      <c r="B18" s="60"/>
      <c r="C18" s="16"/>
      <c r="D18" s="141"/>
      <c r="E18" s="16"/>
      <c r="F18" s="16"/>
      <c r="G18" s="141"/>
      <c r="I18" s="16"/>
      <c r="J18" s="23"/>
      <c r="K18" s="16"/>
    </row>
    <row r="19" spans="1:11" s="22" customFormat="1" ht="14.25">
      <c r="A19" s="59" t="s">
        <v>12</v>
      </c>
      <c r="B19" s="60"/>
      <c r="C19" s="16">
        <f>F19-I19</f>
        <v>62</v>
      </c>
      <c r="D19" s="141">
        <f>G19-K19</f>
        <v>0</v>
      </c>
      <c r="E19" s="16"/>
      <c r="F19" s="16">
        <v>62</v>
      </c>
      <c r="G19" s="141">
        <v>0</v>
      </c>
      <c r="I19" s="16"/>
      <c r="J19" s="23"/>
      <c r="K19" s="16"/>
    </row>
    <row r="20" spans="1:11" s="22" customFormat="1" ht="14.25">
      <c r="A20" s="59"/>
      <c r="B20" s="60"/>
      <c r="C20" s="16"/>
      <c r="D20" s="141"/>
      <c r="E20" s="16"/>
      <c r="F20" s="16"/>
      <c r="G20" s="141"/>
      <c r="I20" s="16"/>
      <c r="J20" s="23"/>
      <c r="K20" s="16"/>
    </row>
    <row r="21" spans="1:11" s="22" customFormat="1" ht="14.25">
      <c r="A21" s="59" t="s">
        <v>109</v>
      </c>
      <c r="B21" s="60"/>
      <c r="C21" s="16">
        <f>F21-I21</f>
        <v>-5302</v>
      </c>
      <c r="D21" s="141">
        <f>G21-K21</f>
        <v>-4161</v>
      </c>
      <c r="E21" s="16"/>
      <c r="F21" s="16">
        <f>-1635-37-1607-2023</f>
        <v>-5302</v>
      </c>
      <c r="G21" s="141">
        <v>-4161</v>
      </c>
      <c r="I21" s="16"/>
      <c r="J21" s="23"/>
      <c r="K21" s="16"/>
    </row>
    <row r="22" spans="1:11" s="22" customFormat="1" ht="14.25">
      <c r="A22" s="59"/>
      <c r="B22" s="60"/>
      <c r="C22" s="16"/>
      <c r="D22" s="141"/>
      <c r="E22" s="16"/>
      <c r="F22" s="16"/>
      <c r="G22" s="141"/>
      <c r="I22" s="16"/>
      <c r="J22" s="23"/>
      <c r="K22" s="16"/>
    </row>
    <row r="23" spans="1:11" s="22" customFormat="1" ht="14.25">
      <c r="A23" s="59" t="s">
        <v>63</v>
      </c>
      <c r="B23" s="60"/>
      <c r="C23" s="16">
        <f>F23-I23</f>
        <v>-283</v>
      </c>
      <c r="D23" s="141">
        <f>G23-K23</f>
        <v>-351</v>
      </c>
      <c r="E23" s="16"/>
      <c r="F23" s="16">
        <v>-283</v>
      </c>
      <c r="G23" s="141">
        <v>-351</v>
      </c>
      <c r="I23" s="16"/>
      <c r="J23" s="23"/>
      <c r="K23" s="16"/>
    </row>
    <row r="24" spans="1:11" s="22" customFormat="1" ht="14.25">
      <c r="A24" s="59"/>
      <c r="B24" s="60"/>
      <c r="C24" s="146"/>
      <c r="D24" s="150"/>
      <c r="E24" s="16"/>
      <c r="F24" s="146"/>
      <c r="G24" s="150"/>
      <c r="I24" s="146"/>
      <c r="J24" s="23"/>
      <c r="K24" s="146"/>
    </row>
    <row r="25" spans="1:11" s="22" customFormat="1" ht="14.25">
      <c r="A25" s="59"/>
      <c r="B25" s="60"/>
      <c r="C25" s="16"/>
      <c r="D25" s="141"/>
      <c r="E25" s="16"/>
      <c r="F25" s="16"/>
      <c r="G25" s="141"/>
      <c r="I25" s="16"/>
      <c r="J25" s="23"/>
      <c r="K25" s="16"/>
    </row>
    <row r="26" spans="1:11" s="22" customFormat="1" ht="14.25" hidden="1">
      <c r="A26" s="59" t="s">
        <v>48</v>
      </c>
      <c r="B26" s="60"/>
      <c r="C26" s="16">
        <f>SUM(C17:C24)</f>
        <v>-3926</v>
      </c>
      <c r="D26" s="141">
        <f>SUM(D17:D24)</f>
        <v>-2100</v>
      </c>
      <c r="E26" s="16"/>
      <c r="F26" s="16">
        <f>SUM(F17:F24)</f>
        <v>-3926</v>
      </c>
      <c r="G26" s="141">
        <f>SUM(G17:G24)</f>
        <v>-2100</v>
      </c>
      <c r="I26" s="16">
        <f>SUM(I17:I24)</f>
        <v>0</v>
      </c>
      <c r="J26" s="23"/>
      <c r="K26" s="16">
        <f>SUM(K17:K24)</f>
        <v>0</v>
      </c>
    </row>
    <row r="27" spans="1:11" s="22" customFormat="1" ht="14.25" hidden="1">
      <c r="A27" s="59"/>
      <c r="B27" s="60"/>
      <c r="C27" s="16"/>
      <c r="D27" s="141"/>
      <c r="E27" s="16"/>
      <c r="F27" s="16"/>
      <c r="G27" s="141"/>
      <c r="I27" s="16"/>
      <c r="J27" s="23"/>
      <c r="K27" s="16"/>
    </row>
    <row r="28" spans="1:11" s="22" customFormat="1" ht="14.25" hidden="1">
      <c r="A28" s="59"/>
      <c r="B28" s="60"/>
      <c r="C28" s="147"/>
      <c r="D28" s="151"/>
      <c r="E28" s="16"/>
      <c r="F28" s="147"/>
      <c r="G28" s="151"/>
      <c r="I28" s="147"/>
      <c r="J28" s="23"/>
      <c r="K28" s="147"/>
    </row>
    <row r="29" spans="1:11" s="22" customFormat="1" ht="14.25">
      <c r="A29" s="61" t="s">
        <v>49</v>
      </c>
      <c r="B29" s="62"/>
      <c r="C29" s="16">
        <f>SUM(C16:C24)</f>
        <v>-3926</v>
      </c>
      <c r="D29" s="141">
        <f>SUM(D16:D24)</f>
        <v>-2100</v>
      </c>
      <c r="E29" s="16"/>
      <c r="F29" s="16">
        <f>SUM(F16:F24)</f>
        <v>-3926</v>
      </c>
      <c r="G29" s="141">
        <f>SUM(G16:G24)</f>
        <v>-2100</v>
      </c>
      <c r="I29" s="16">
        <f>SUM(I16:I24)</f>
        <v>0</v>
      </c>
      <c r="J29" s="23"/>
      <c r="K29" s="16">
        <f>SUM(K16:K24)</f>
        <v>0</v>
      </c>
    </row>
    <row r="30" spans="1:11" s="22" customFormat="1" ht="14.25">
      <c r="A30" s="61"/>
      <c r="B30" s="62"/>
      <c r="C30" s="16"/>
      <c r="D30" s="141"/>
      <c r="E30" s="16"/>
      <c r="F30" s="16"/>
      <c r="G30" s="141"/>
      <c r="I30" s="16"/>
      <c r="J30" s="23"/>
      <c r="K30" s="16"/>
    </row>
    <row r="31" spans="1:11" s="22" customFormat="1" ht="14.25">
      <c r="A31" s="13" t="s">
        <v>9</v>
      </c>
      <c r="B31" s="63"/>
      <c r="C31" s="16">
        <f>F31-I31</f>
        <v>0</v>
      </c>
      <c r="D31" s="141">
        <f>G31-K31</f>
        <v>0</v>
      </c>
      <c r="E31" s="16"/>
      <c r="F31" s="16">
        <v>0</v>
      </c>
      <c r="G31" s="141">
        <v>0</v>
      </c>
      <c r="I31" s="16">
        <v>0</v>
      </c>
      <c r="J31" s="23"/>
      <c r="K31" s="16">
        <v>0</v>
      </c>
    </row>
    <row r="32" spans="1:11" s="22" customFormat="1" ht="14.25">
      <c r="A32" s="61"/>
      <c r="B32" s="62"/>
      <c r="C32" s="16"/>
      <c r="D32" s="141"/>
      <c r="E32" s="16"/>
      <c r="F32" s="16"/>
      <c r="G32" s="141"/>
      <c r="I32" s="16"/>
      <c r="J32" s="23"/>
      <c r="K32" s="16"/>
    </row>
    <row r="33" spans="1:11" s="22" customFormat="1" ht="14.25">
      <c r="A33" s="61"/>
      <c r="B33" s="62"/>
      <c r="C33" s="147"/>
      <c r="D33" s="151"/>
      <c r="E33" s="16"/>
      <c r="F33" s="147"/>
      <c r="G33" s="151"/>
      <c r="I33" s="147"/>
      <c r="J33" s="23"/>
      <c r="K33" s="147"/>
    </row>
    <row r="34" spans="1:11" s="22" customFormat="1" ht="15" thickBot="1">
      <c r="A34" s="31" t="s">
        <v>78</v>
      </c>
      <c r="B34" s="65"/>
      <c r="C34" s="148">
        <f>SUM(C28:C32)</f>
        <v>-3926</v>
      </c>
      <c r="D34" s="152">
        <f>SUM(D28:D32)</f>
        <v>-2100</v>
      </c>
      <c r="E34" s="148"/>
      <c r="F34" s="148">
        <f>SUM(F28:F32)</f>
        <v>-3926</v>
      </c>
      <c r="G34" s="152">
        <f>SUM(G28:G32)</f>
        <v>-2100</v>
      </c>
      <c r="I34" s="148">
        <f>SUM(I28:I32)</f>
        <v>0</v>
      </c>
      <c r="J34" s="23"/>
      <c r="K34" s="148">
        <f>SUM(K28:K32)</f>
        <v>0</v>
      </c>
    </row>
    <row r="35" spans="1:11" s="22" customFormat="1" ht="14.25">
      <c r="A35" s="61"/>
      <c r="B35" s="62"/>
      <c r="C35" s="149"/>
      <c r="D35" s="153"/>
      <c r="E35" s="16"/>
      <c r="F35" s="149"/>
      <c r="G35" s="153"/>
      <c r="I35" s="149"/>
      <c r="J35" s="23"/>
      <c r="K35" s="149"/>
    </row>
    <row r="36" spans="1:11" s="22" customFormat="1" ht="14.25">
      <c r="A36" s="61"/>
      <c r="B36" s="62"/>
      <c r="C36" s="16"/>
      <c r="D36" s="141"/>
      <c r="E36" s="16"/>
      <c r="F36" s="16"/>
      <c r="G36" s="141"/>
      <c r="I36" s="16"/>
      <c r="J36" s="23"/>
      <c r="K36" s="16"/>
    </row>
    <row r="37" spans="1:11" s="22" customFormat="1" ht="14.25">
      <c r="A37" s="61" t="s">
        <v>79</v>
      </c>
      <c r="B37" s="62"/>
      <c r="C37" s="16"/>
      <c r="D37" s="141"/>
      <c r="E37" s="16"/>
      <c r="F37" s="16"/>
      <c r="G37" s="141"/>
      <c r="I37" s="16"/>
      <c r="J37" s="23"/>
      <c r="K37" s="16"/>
    </row>
    <row r="38" spans="1:11" s="22" customFormat="1" ht="14.25">
      <c r="A38" s="61"/>
      <c r="B38" s="62"/>
      <c r="C38" s="16"/>
      <c r="D38" s="141"/>
      <c r="E38" s="16"/>
      <c r="F38" s="16"/>
      <c r="G38" s="141"/>
      <c r="I38" s="16"/>
      <c r="J38" s="23"/>
      <c r="K38" s="16"/>
    </row>
    <row r="39" spans="1:11" s="22" customFormat="1" ht="14.25">
      <c r="A39" s="61" t="s">
        <v>51</v>
      </c>
      <c r="B39" s="62"/>
      <c r="C39" s="16">
        <f>C34</f>
        <v>-3926</v>
      </c>
      <c r="D39" s="141">
        <f>D34</f>
        <v>-2100</v>
      </c>
      <c r="E39" s="16"/>
      <c r="F39" s="16">
        <f>F34</f>
        <v>-3926</v>
      </c>
      <c r="G39" s="141">
        <f>G34</f>
        <v>-2100</v>
      </c>
      <c r="I39" s="16">
        <f>I34</f>
        <v>0</v>
      </c>
      <c r="J39" s="23"/>
      <c r="K39" s="16">
        <f>K34</f>
        <v>0</v>
      </c>
    </row>
    <row r="40" spans="1:11" s="22" customFormat="1" ht="14.25">
      <c r="A40" s="61"/>
      <c r="B40" s="62"/>
      <c r="C40" s="16"/>
      <c r="D40" s="141"/>
      <c r="E40" s="16"/>
      <c r="F40" s="16"/>
      <c r="G40" s="141"/>
      <c r="I40" s="16"/>
      <c r="J40" s="23"/>
      <c r="K40" s="16"/>
    </row>
    <row r="41" spans="1:11" s="22" customFormat="1" ht="14.25">
      <c r="A41" s="13" t="s">
        <v>52</v>
      </c>
      <c r="B41" s="63"/>
      <c r="C41" s="16">
        <v>0</v>
      </c>
      <c r="D41" s="141">
        <v>0</v>
      </c>
      <c r="E41" s="16"/>
      <c r="F41" s="16">
        <v>0</v>
      </c>
      <c r="G41" s="141">
        <v>0</v>
      </c>
      <c r="I41" s="16">
        <v>0</v>
      </c>
      <c r="J41" s="23"/>
      <c r="K41" s="16">
        <v>0</v>
      </c>
    </row>
    <row r="42" spans="1:11" s="22" customFormat="1" ht="14.25">
      <c r="A42" s="61"/>
      <c r="B42" s="62"/>
      <c r="C42" s="16"/>
      <c r="D42" s="141"/>
      <c r="E42" s="16"/>
      <c r="F42" s="16"/>
      <c r="G42" s="141"/>
      <c r="I42" s="16"/>
      <c r="J42" s="23"/>
      <c r="K42" s="16"/>
    </row>
    <row r="43" spans="1:11" s="22" customFormat="1" ht="14.25">
      <c r="A43" s="61"/>
      <c r="B43" s="62"/>
      <c r="C43" s="147"/>
      <c r="D43" s="151"/>
      <c r="E43" s="16"/>
      <c r="F43" s="147"/>
      <c r="G43" s="151"/>
      <c r="I43" s="147"/>
      <c r="J43" s="23"/>
      <c r="K43" s="147"/>
    </row>
    <row r="44" spans="1:11" s="22" customFormat="1" ht="15" thickBot="1">
      <c r="A44" s="31"/>
      <c r="B44" s="65"/>
      <c r="C44" s="148">
        <f>SUM(C39:C42)</f>
        <v>-3926</v>
      </c>
      <c r="D44" s="152">
        <f>SUM(D39:D42)</f>
        <v>-2100</v>
      </c>
      <c r="E44" s="148"/>
      <c r="F44" s="148">
        <f>SUM(F39:F42)</f>
        <v>-3926</v>
      </c>
      <c r="G44" s="152">
        <f>SUM(G39:G42)</f>
        <v>-2100</v>
      </c>
      <c r="I44" s="148">
        <f>SUM(I39:I42)</f>
        <v>0</v>
      </c>
      <c r="J44" s="23"/>
      <c r="K44" s="148">
        <f>SUM(K39:K42)</f>
        <v>0</v>
      </c>
    </row>
    <row r="45" spans="1:11" s="22" customFormat="1" ht="14.25">
      <c r="A45" s="61"/>
      <c r="B45" s="62"/>
      <c r="C45" s="14"/>
      <c r="D45" s="106"/>
      <c r="E45" s="12"/>
      <c r="F45" s="14"/>
      <c r="G45" s="106"/>
      <c r="I45" s="14"/>
      <c r="K45" s="14"/>
    </row>
    <row r="46" spans="1:11" s="22" customFormat="1" ht="14.25">
      <c r="A46" s="61"/>
      <c r="B46" s="62"/>
      <c r="C46" s="12"/>
      <c r="D46" s="105"/>
      <c r="E46" s="12"/>
      <c r="F46" s="12"/>
      <c r="G46" s="105"/>
      <c r="I46" s="12"/>
      <c r="K46" s="12"/>
    </row>
    <row r="47" spans="1:11" s="22" customFormat="1" ht="14.25">
      <c r="A47" s="61" t="s">
        <v>55</v>
      </c>
      <c r="B47" s="62"/>
      <c r="C47" s="12"/>
      <c r="D47" s="105"/>
      <c r="E47" s="12"/>
      <c r="F47" s="12"/>
      <c r="G47" s="105"/>
      <c r="I47" s="12"/>
      <c r="K47" s="12"/>
    </row>
    <row r="48" spans="1:11" s="22" customFormat="1" ht="14.25">
      <c r="A48" s="61"/>
      <c r="B48" s="62"/>
      <c r="C48" s="12"/>
      <c r="D48" s="105"/>
      <c r="E48" s="12"/>
      <c r="F48" s="12"/>
      <c r="G48" s="105"/>
      <c r="I48" s="12"/>
      <c r="K48" s="12"/>
    </row>
    <row r="49" spans="1:11" s="22" customFormat="1" ht="14.25">
      <c r="A49" s="61" t="s">
        <v>53</v>
      </c>
      <c r="B49" s="62"/>
      <c r="C49" s="66">
        <f>C34/98877*100</f>
        <v>-3.9705897225846254</v>
      </c>
      <c r="D49" s="107">
        <f>D34/98877*100</f>
        <v>-2.123850844989229</v>
      </c>
      <c r="E49" s="12"/>
      <c r="F49" s="66">
        <f>F34/98877*100</f>
        <v>-3.9705897225846254</v>
      </c>
      <c r="G49" s="107">
        <f>G34/98877*100</f>
        <v>-2.123850844989229</v>
      </c>
      <c r="I49" s="66">
        <f>I34/98877*100</f>
        <v>0</v>
      </c>
      <c r="K49" s="66">
        <f>K34/98877*100</f>
        <v>0</v>
      </c>
    </row>
    <row r="50" spans="1:11" s="22" customFormat="1" ht="15" thickBot="1">
      <c r="A50" s="61" t="s">
        <v>54</v>
      </c>
      <c r="B50" s="62"/>
      <c r="C50" s="21">
        <f>C34/98900*100</f>
        <v>-3.9696663296258845</v>
      </c>
      <c r="D50" s="108">
        <f>D34/98900*100</f>
        <v>-2.1233569261880687</v>
      </c>
      <c r="E50" s="15"/>
      <c r="F50" s="21">
        <f>F34/98900*100</f>
        <v>-3.9696663296258845</v>
      </c>
      <c r="G50" s="108">
        <f>G34/98900*100</f>
        <v>-2.1233569261880687</v>
      </c>
      <c r="I50" s="21">
        <f>I34/98900*100</f>
        <v>0</v>
      </c>
      <c r="K50" s="21">
        <f>K34/98900*100</f>
        <v>0</v>
      </c>
    </row>
    <row r="51" spans="1:11" s="22" customFormat="1" ht="14.25">
      <c r="A51" s="61"/>
      <c r="B51" s="62"/>
      <c r="C51" s="12"/>
      <c r="D51" s="12"/>
      <c r="E51" s="12"/>
      <c r="F51" s="12"/>
      <c r="G51" s="12"/>
      <c r="I51" s="13"/>
      <c r="K51" s="13"/>
    </row>
    <row r="52" spans="1:11" s="22" customFormat="1" ht="14.25">
      <c r="A52" s="61"/>
      <c r="B52" s="62"/>
      <c r="C52" s="12"/>
      <c r="D52" s="12"/>
      <c r="E52" s="12"/>
      <c r="F52" s="12"/>
      <c r="G52" s="12"/>
      <c r="I52" s="13"/>
      <c r="K52" s="13"/>
    </row>
    <row r="53" spans="1:11" s="22" customFormat="1" ht="14.25">
      <c r="A53" s="61"/>
      <c r="B53" s="62"/>
      <c r="C53" s="12"/>
      <c r="D53" s="12"/>
      <c r="E53" s="12"/>
      <c r="F53" s="12"/>
      <c r="G53" s="12"/>
      <c r="I53" s="13"/>
      <c r="K53" s="13"/>
    </row>
    <row r="54" spans="1:11" s="22" customFormat="1" ht="14.25">
      <c r="A54" s="38"/>
      <c r="B54" s="67"/>
      <c r="C54" s="12"/>
      <c r="D54" s="12"/>
      <c r="E54" s="12"/>
      <c r="F54" s="12"/>
      <c r="G54" s="12"/>
      <c r="I54" s="12"/>
      <c r="K54" s="12"/>
    </row>
    <row r="55" spans="1:11" s="22" customFormat="1" ht="15">
      <c r="A55" s="39"/>
      <c r="B55" s="68"/>
      <c r="C55" s="12"/>
      <c r="D55" s="12"/>
      <c r="E55" s="12"/>
      <c r="F55" s="12"/>
      <c r="G55" s="12"/>
      <c r="I55" s="12"/>
      <c r="K55" s="12"/>
    </row>
    <row r="56" spans="1:11" s="22" customFormat="1" ht="15">
      <c r="A56" s="39"/>
      <c r="B56" s="68"/>
      <c r="C56" s="12"/>
      <c r="D56" s="12"/>
      <c r="E56" s="12"/>
      <c r="F56" s="12"/>
      <c r="G56" s="12"/>
      <c r="I56" s="12"/>
      <c r="K56" s="12"/>
    </row>
    <row r="57" spans="1:11" s="22" customFormat="1" ht="14.25">
      <c r="A57" s="61"/>
      <c r="B57" s="62"/>
      <c r="C57" s="12"/>
      <c r="D57" s="12"/>
      <c r="E57" s="12"/>
      <c r="F57" s="12"/>
      <c r="G57" s="12"/>
      <c r="I57" s="12"/>
      <c r="K57" s="12"/>
    </row>
    <row r="58" spans="1:11" s="22" customFormat="1" ht="14.25">
      <c r="A58" s="61"/>
      <c r="B58" s="62"/>
      <c r="C58" s="16"/>
      <c r="D58" s="16"/>
      <c r="E58" s="16"/>
      <c r="F58" s="16"/>
      <c r="G58" s="16"/>
      <c r="I58" s="16"/>
      <c r="K58" s="16"/>
    </row>
    <row r="59" spans="1:11" s="22" customFormat="1" ht="14.25">
      <c r="A59" s="61"/>
      <c r="B59" s="62"/>
      <c r="C59" s="16"/>
      <c r="D59" s="16"/>
      <c r="E59" s="16"/>
      <c r="F59" s="16"/>
      <c r="G59" s="16"/>
      <c r="I59" s="16"/>
      <c r="K59" s="16"/>
    </row>
    <row r="60" spans="1:11" s="22" customFormat="1" ht="14.25">
      <c r="A60" s="61"/>
      <c r="B60" s="62"/>
      <c r="C60" s="16"/>
      <c r="D60" s="16"/>
      <c r="E60" s="16"/>
      <c r="F60" s="16"/>
      <c r="G60" s="16"/>
      <c r="I60" s="16"/>
      <c r="K60" s="16"/>
    </row>
    <row r="61" spans="1:11" s="22" customFormat="1" ht="14.25">
      <c r="A61" s="61"/>
      <c r="B61" s="62"/>
      <c r="C61" s="16"/>
      <c r="D61" s="16"/>
      <c r="E61" s="16"/>
      <c r="F61" s="16"/>
      <c r="G61" s="16"/>
      <c r="I61" s="16"/>
      <c r="K61" s="16"/>
    </row>
    <row r="62" spans="1:11" ht="42.75" customHeight="1">
      <c r="A62" s="158" t="s">
        <v>95</v>
      </c>
      <c r="B62" s="158"/>
      <c r="C62" s="158"/>
      <c r="D62" s="158"/>
      <c r="E62" s="158"/>
      <c r="F62" s="158"/>
      <c r="G62" s="158"/>
      <c r="I62" s="69"/>
      <c r="K62" s="69"/>
    </row>
    <row r="63" spans="3:11" ht="15">
      <c r="C63" s="69"/>
      <c r="D63" s="69"/>
      <c r="E63" s="69"/>
      <c r="F63" s="69"/>
      <c r="G63" s="69"/>
      <c r="I63" s="69"/>
      <c r="K63" s="69"/>
    </row>
    <row r="64" spans="1:11" ht="15">
      <c r="A64" s="159" t="s">
        <v>56</v>
      </c>
      <c r="B64" s="159"/>
      <c r="C64" s="159"/>
      <c r="D64" s="159"/>
      <c r="E64" s="159"/>
      <c r="F64" s="159"/>
      <c r="G64" s="159"/>
      <c r="I64" s="69"/>
      <c r="K64" s="69"/>
    </row>
    <row r="65" spans="3:11" ht="15">
      <c r="C65" s="69"/>
      <c r="D65" s="69"/>
      <c r="E65" s="69"/>
      <c r="F65" s="69"/>
      <c r="G65" s="69"/>
      <c r="I65" s="69"/>
      <c r="K65" s="69"/>
    </row>
    <row r="66" spans="3:11" ht="15">
      <c r="C66" s="69"/>
      <c r="D66" s="69"/>
      <c r="E66" s="69"/>
      <c r="F66" s="69"/>
      <c r="G66" s="69"/>
      <c r="I66" s="69"/>
      <c r="K66" s="69"/>
    </row>
    <row r="67" spans="3:11" ht="15">
      <c r="C67" s="69"/>
      <c r="D67" s="69"/>
      <c r="E67" s="69"/>
      <c r="F67" s="69"/>
      <c r="G67" s="69"/>
      <c r="I67" s="69"/>
      <c r="K67" s="69"/>
    </row>
    <row r="68" spans="3:11" ht="15">
      <c r="C68" s="69"/>
      <c r="D68" s="69"/>
      <c r="E68" s="69"/>
      <c r="F68" s="69"/>
      <c r="G68" s="69"/>
      <c r="I68" s="69"/>
      <c r="K68" s="69"/>
    </row>
    <row r="69" spans="3:11" ht="15">
      <c r="C69" s="69"/>
      <c r="D69" s="69"/>
      <c r="E69" s="69"/>
      <c r="F69" s="69"/>
      <c r="G69" s="69"/>
      <c r="I69" s="69"/>
      <c r="K69" s="69"/>
    </row>
    <row r="70" spans="3:11" ht="15">
      <c r="C70" s="69"/>
      <c r="D70" s="69"/>
      <c r="E70" s="69"/>
      <c r="F70" s="69"/>
      <c r="G70" s="69"/>
      <c r="I70" s="69"/>
      <c r="K70" s="69"/>
    </row>
    <row r="71" spans="3:11" ht="15">
      <c r="C71" s="69"/>
      <c r="D71" s="69"/>
      <c r="E71" s="69"/>
      <c r="F71" s="69"/>
      <c r="G71" s="69"/>
      <c r="I71" s="69"/>
      <c r="K71" s="69"/>
    </row>
    <row r="72" spans="3:11" ht="15">
      <c r="C72" s="69"/>
      <c r="D72" s="69"/>
      <c r="E72" s="69"/>
      <c r="F72" s="69"/>
      <c r="G72" s="69"/>
      <c r="I72" s="69"/>
      <c r="K72" s="69"/>
    </row>
    <row r="73" spans="3:11" ht="15">
      <c r="C73" s="69"/>
      <c r="D73" s="69"/>
      <c r="E73" s="69"/>
      <c r="F73" s="69"/>
      <c r="G73" s="69"/>
      <c r="I73" s="69"/>
      <c r="K73" s="69"/>
    </row>
    <row r="74" spans="3:11" ht="15">
      <c r="C74" s="69"/>
      <c r="D74" s="69"/>
      <c r="E74" s="69"/>
      <c r="F74" s="69"/>
      <c r="G74" s="69"/>
      <c r="I74" s="69"/>
      <c r="K74" s="69"/>
    </row>
    <row r="75" spans="3:11" ht="15">
      <c r="C75" s="69"/>
      <c r="D75" s="69"/>
      <c r="E75" s="69"/>
      <c r="F75" s="69"/>
      <c r="G75" s="69"/>
      <c r="I75" s="69"/>
      <c r="K75" s="69"/>
    </row>
    <row r="76" spans="3:11" ht="15">
      <c r="C76" s="69"/>
      <c r="D76" s="69"/>
      <c r="E76" s="69"/>
      <c r="F76" s="69"/>
      <c r="G76" s="69"/>
      <c r="I76" s="69"/>
      <c r="K76" s="69"/>
    </row>
    <row r="77" spans="3:11" ht="15">
      <c r="C77" s="69"/>
      <c r="D77" s="69"/>
      <c r="E77" s="69"/>
      <c r="F77" s="69"/>
      <c r="G77" s="69"/>
      <c r="I77" s="69"/>
      <c r="K77" s="69"/>
    </row>
    <row r="78" spans="3:11" ht="15">
      <c r="C78" s="69"/>
      <c r="D78" s="69"/>
      <c r="E78" s="69"/>
      <c r="F78" s="69"/>
      <c r="G78" s="69"/>
      <c r="I78" s="69"/>
      <c r="K78" s="69"/>
    </row>
    <row r="79" spans="3:11" ht="15">
      <c r="C79" s="69"/>
      <c r="D79" s="69"/>
      <c r="E79" s="69"/>
      <c r="F79" s="69"/>
      <c r="G79" s="69"/>
      <c r="I79" s="69"/>
      <c r="K79" s="69"/>
    </row>
    <row r="80" spans="3:11" ht="15">
      <c r="C80" s="69"/>
      <c r="D80" s="69"/>
      <c r="E80" s="69"/>
      <c r="F80" s="69"/>
      <c r="G80" s="69"/>
      <c r="I80" s="69"/>
      <c r="K80" s="69"/>
    </row>
    <row r="81" spans="3:11" ht="15">
      <c r="C81" s="69"/>
      <c r="D81" s="69"/>
      <c r="E81" s="69"/>
      <c r="F81" s="69"/>
      <c r="G81" s="69"/>
      <c r="I81" s="69"/>
      <c r="K81" s="69"/>
    </row>
    <row r="82" spans="3:11" ht="15">
      <c r="C82" s="69"/>
      <c r="D82" s="69"/>
      <c r="E82" s="69"/>
      <c r="F82" s="69"/>
      <c r="G82" s="69"/>
      <c r="I82" s="69"/>
      <c r="K82" s="69"/>
    </row>
    <row r="83" spans="3:11" ht="15">
      <c r="C83" s="69"/>
      <c r="D83" s="69"/>
      <c r="E83" s="69"/>
      <c r="F83" s="69"/>
      <c r="G83" s="69"/>
      <c r="I83" s="69"/>
      <c r="K83" s="69"/>
    </row>
    <row r="84" spans="3:11" ht="15">
      <c r="C84" s="69"/>
      <c r="D84" s="69"/>
      <c r="E84" s="69"/>
      <c r="F84" s="69"/>
      <c r="G84" s="69"/>
      <c r="I84" s="69"/>
      <c r="K84" s="69"/>
    </row>
    <row r="85" spans="3:11" ht="15">
      <c r="C85" s="69"/>
      <c r="D85" s="69"/>
      <c r="E85" s="69"/>
      <c r="F85" s="69"/>
      <c r="G85" s="69"/>
      <c r="I85" s="69"/>
      <c r="K85" s="69"/>
    </row>
    <row r="86" spans="3:11" ht="15">
      <c r="C86" s="69"/>
      <c r="D86" s="69"/>
      <c r="E86" s="69"/>
      <c r="F86" s="69"/>
      <c r="G86" s="69"/>
      <c r="I86" s="69"/>
      <c r="K86" s="69"/>
    </row>
    <row r="87" spans="3:11" ht="15">
      <c r="C87" s="69"/>
      <c r="D87" s="69"/>
      <c r="E87" s="69"/>
      <c r="F87" s="69"/>
      <c r="G87" s="69"/>
      <c r="I87" s="69"/>
      <c r="K87" s="69"/>
    </row>
    <row r="88" spans="3:11" ht="15">
      <c r="C88" s="69"/>
      <c r="D88" s="69"/>
      <c r="E88" s="69"/>
      <c r="F88" s="69"/>
      <c r="G88" s="69"/>
      <c r="I88" s="69"/>
      <c r="K88" s="69"/>
    </row>
    <row r="89" spans="3:11" ht="15">
      <c r="C89" s="69"/>
      <c r="D89" s="69"/>
      <c r="E89" s="69"/>
      <c r="F89" s="69"/>
      <c r="G89" s="69"/>
      <c r="I89" s="69"/>
      <c r="K89" s="69"/>
    </row>
    <row r="90" spans="3:11" ht="15">
      <c r="C90" s="69"/>
      <c r="D90" s="69"/>
      <c r="E90" s="69"/>
      <c r="F90" s="69"/>
      <c r="G90" s="69"/>
      <c r="I90" s="69"/>
      <c r="K90" s="69"/>
    </row>
    <row r="91" spans="3:11" ht="15">
      <c r="C91" s="69"/>
      <c r="D91" s="69"/>
      <c r="E91" s="69"/>
      <c r="F91" s="69"/>
      <c r="G91" s="69"/>
      <c r="I91" s="69"/>
      <c r="K91" s="69"/>
    </row>
    <row r="92" spans="3:11" ht="15">
      <c r="C92" s="69"/>
      <c r="D92" s="69"/>
      <c r="E92" s="69"/>
      <c r="F92" s="69"/>
      <c r="G92" s="69"/>
      <c r="I92" s="69"/>
      <c r="K92" s="69"/>
    </row>
    <row r="93" spans="3:11" ht="15">
      <c r="C93" s="69"/>
      <c r="D93" s="69"/>
      <c r="E93" s="69"/>
      <c r="F93" s="69"/>
      <c r="G93" s="69"/>
      <c r="I93" s="69"/>
      <c r="K93" s="69"/>
    </row>
    <row r="94" spans="3:11" ht="15">
      <c r="C94" s="69"/>
      <c r="D94" s="69"/>
      <c r="E94" s="69"/>
      <c r="F94" s="69"/>
      <c r="G94" s="69"/>
      <c r="I94" s="69"/>
      <c r="K94" s="69"/>
    </row>
    <row r="95" spans="3:11" ht="15">
      <c r="C95" s="69"/>
      <c r="D95" s="69"/>
      <c r="E95" s="69"/>
      <c r="F95" s="69"/>
      <c r="G95" s="69"/>
      <c r="I95" s="69"/>
      <c r="K95" s="69"/>
    </row>
    <row r="96" spans="3:11" ht="15">
      <c r="C96" s="69"/>
      <c r="D96" s="69"/>
      <c r="E96" s="69"/>
      <c r="F96" s="69"/>
      <c r="G96" s="69"/>
      <c r="I96" s="69"/>
      <c r="K96" s="69"/>
    </row>
    <row r="97" spans="3:11" ht="15">
      <c r="C97" s="69"/>
      <c r="D97" s="69"/>
      <c r="E97" s="69"/>
      <c r="F97" s="69"/>
      <c r="G97" s="69"/>
      <c r="I97" s="69"/>
      <c r="K97" s="69"/>
    </row>
    <row r="98" spans="3:11" ht="15">
      <c r="C98" s="69"/>
      <c r="D98" s="69"/>
      <c r="E98" s="69"/>
      <c r="F98" s="69"/>
      <c r="G98" s="69"/>
      <c r="I98" s="69"/>
      <c r="K98" s="69"/>
    </row>
    <row r="99" spans="3:11" ht="15">
      <c r="C99" s="69"/>
      <c r="D99" s="69"/>
      <c r="E99" s="69"/>
      <c r="F99" s="69"/>
      <c r="G99" s="69"/>
      <c r="I99" s="69"/>
      <c r="K99" s="69"/>
    </row>
    <row r="100" spans="3:11" ht="15">
      <c r="C100" s="69"/>
      <c r="D100" s="69"/>
      <c r="E100" s="69"/>
      <c r="F100" s="69"/>
      <c r="G100" s="69"/>
      <c r="I100" s="69"/>
      <c r="K100" s="69"/>
    </row>
    <row r="101" spans="3:11" ht="15">
      <c r="C101" s="69"/>
      <c r="D101" s="69"/>
      <c r="E101" s="69"/>
      <c r="F101" s="69"/>
      <c r="G101" s="69"/>
      <c r="I101" s="69"/>
      <c r="K101" s="69"/>
    </row>
    <row r="102" spans="3:11" ht="15">
      <c r="C102" s="70"/>
      <c r="D102" s="70"/>
      <c r="E102" s="70"/>
      <c r="F102" s="70"/>
      <c r="G102" s="70"/>
      <c r="I102" s="70"/>
      <c r="K102" s="70"/>
    </row>
    <row r="103" spans="3:11" ht="15">
      <c r="C103" s="70"/>
      <c r="D103" s="70"/>
      <c r="E103" s="70"/>
      <c r="F103" s="70"/>
      <c r="G103" s="70"/>
      <c r="I103" s="70"/>
      <c r="K103" s="70"/>
    </row>
    <row r="104" spans="3:11" ht="15">
      <c r="C104" s="70"/>
      <c r="D104" s="70"/>
      <c r="E104" s="70"/>
      <c r="F104" s="70"/>
      <c r="G104" s="70"/>
      <c r="I104" s="70"/>
      <c r="K104" s="70"/>
    </row>
    <row r="105" spans="3:11" ht="15">
      <c r="C105" s="70"/>
      <c r="D105" s="70"/>
      <c r="E105" s="70"/>
      <c r="F105" s="70"/>
      <c r="G105" s="70"/>
      <c r="I105" s="70"/>
      <c r="K105" s="70"/>
    </row>
    <row r="106" spans="3:11" ht="15">
      <c r="C106" s="70"/>
      <c r="D106" s="70"/>
      <c r="E106" s="70"/>
      <c r="F106" s="70"/>
      <c r="G106" s="70"/>
      <c r="I106" s="70"/>
      <c r="K106" s="70"/>
    </row>
    <row r="107" spans="3:11" ht="15">
      <c r="C107" s="70"/>
      <c r="D107" s="70"/>
      <c r="E107" s="70"/>
      <c r="F107" s="70"/>
      <c r="G107" s="70"/>
      <c r="I107" s="70"/>
      <c r="K107" s="70"/>
    </row>
    <row r="108" spans="3:11" ht="15">
      <c r="C108" s="70"/>
      <c r="D108" s="70"/>
      <c r="E108" s="70"/>
      <c r="F108" s="70"/>
      <c r="G108" s="70"/>
      <c r="I108" s="70"/>
      <c r="K108" s="70"/>
    </row>
    <row r="109" spans="3:11" ht="15">
      <c r="C109" s="70"/>
      <c r="D109" s="70"/>
      <c r="E109" s="70"/>
      <c r="F109" s="70"/>
      <c r="G109" s="70"/>
      <c r="I109" s="70"/>
      <c r="K109" s="70"/>
    </row>
    <row r="110" spans="3:11" ht="15">
      <c r="C110" s="70"/>
      <c r="D110" s="70"/>
      <c r="E110" s="70"/>
      <c r="F110" s="70"/>
      <c r="G110" s="70"/>
      <c r="I110" s="70"/>
      <c r="K110" s="70"/>
    </row>
    <row r="111" spans="3:11" ht="15">
      <c r="C111" s="70"/>
      <c r="D111" s="70"/>
      <c r="E111" s="70"/>
      <c r="F111" s="70"/>
      <c r="G111" s="70"/>
      <c r="I111" s="70"/>
      <c r="K111" s="70"/>
    </row>
    <row r="112" spans="3:11" ht="15">
      <c r="C112" s="70"/>
      <c r="D112" s="70"/>
      <c r="E112" s="70"/>
      <c r="F112" s="70"/>
      <c r="G112" s="70"/>
      <c r="I112" s="70"/>
      <c r="K112" s="70"/>
    </row>
    <row r="113" spans="3:11" ht="15">
      <c r="C113" s="70"/>
      <c r="D113" s="70"/>
      <c r="E113" s="70"/>
      <c r="F113" s="70"/>
      <c r="G113" s="70"/>
      <c r="I113" s="70"/>
      <c r="K113" s="70"/>
    </row>
    <row r="114" spans="3:11" ht="15">
      <c r="C114" s="70"/>
      <c r="D114" s="70"/>
      <c r="E114" s="70"/>
      <c r="F114" s="70"/>
      <c r="G114" s="70"/>
      <c r="I114" s="70"/>
      <c r="K114" s="70"/>
    </row>
    <row r="115" spans="3:11" ht="15">
      <c r="C115" s="70"/>
      <c r="D115" s="70"/>
      <c r="E115" s="70"/>
      <c r="F115" s="70"/>
      <c r="G115" s="70"/>
      <c r="I115" s="70"/>
      <c r="K115" s="70"/>
    </row>
    <row r="116" spans="3:11" ht="15">
      <c r="C116" s="70"/>
      <c r="D116" s="70"/>
      <c r="E116" s="70"/>
      <c r="F116" s="70"/>
      <c r="G116" s="70"/>
      <c r="I116" s="70"/>
      <c r="K116" s="70"/>
    </row>
    <row r="117" spans="3:11" ht="15">
      <c r="C117" s="70"/>
      <c r="D117" s="70"/>
      <c r="E117" s="70"/>
      <c r="F117" s="70"/>
      <c r="G117" s="70"/>
      <c r="I117" s="70"/>
      <c r="K117" s="70"/>
    </row>
    <row r="118" spans="3:11" ht="15">
      <c r="C118" s="70"/>
      <c r="D118" s="70"/>
      <c r="E118" s="70"/>
      <c r="F118" s="70"/>
      <c r="G118" s="70"/>
      <c r="I118" s="70"/>
      <c r="K118" s="70"/>
    </row>
    <row r="119" spans="3:11" ht="15">
      <c r="C119" s="70"/>
      <c r="D119" s="70"/>
      <c r="E119" s="70"/>
      <c r="F119" s="70"/>
      <c r="G119" s="70"/>
      <c r="I119" s="70"/>
      <c r="K119" s="70"/>
    </row>
    <row r="120" spans="3:11" ht="15">
      <c r="C120" s="70"/>
      <c r="D120" s="70"/>
      <c r="E120" s="70"/>
      <c r="F120" s="70"/>
      <c r="G120" s="70"/>
      <c r="I120" s="70"/>
      <c r="K120" s="70"/>
    </row>
    <row r="121" spans="3:11" ht="15">
      <c r="C121" s="70"/>
      <c r="D121" s="70"/>
      <c r="E121" s="70"/>
      <c r="F121" s="70"/>
      <c r="G121" s="70"/>
      <c r="I121" s="70"/>
      <c r="K121" s="70"/>
    </row>
    <row r="122" spans="3:11" ht="15">
      <c r="C122" s="70"/>
      <c r="D122" s="70"/>
      <c r="E122" s="70"/>
      <c r="F122" s="70"/>
      <c r="G122" s="70"/>
      <c r="I122" s="70"/>
      <c r="K122" s="70"/>
    </row>
    <row r="123" spans="3:11" ht="15">
      <c r="C123" s="70"/>
      <c r="D123" s="70"/>
      <c r="E123" s="70"/>
      <c r="F123" s="70"/>
      <c r="G123" s="70"/>
      <c r="I123" s="70"/>
      <c r="K123" s="70"/>
    </row>
    <row r="124" spans="3:11" ht="15">
      <c r="C124" s="70"/>
      <c r="D124" s="70"/>
      <c r="E124" s="70"/>
      <c r="F124" s="70"/>
      <c r="G124" s="70"/>
      <c r="I124" s="70"/>
      <c r="K124" s="70"/>
    </row>
    <row r="125" spans="3:11" ht="15">
      <c r="C125" s="70"/>
      <c r="D125" s="70"/>
      <c r="E125" s="70"/>
      <c r="F125" s="70"/>
      <c r="G125" s="70"/>
      <c r="I125" s="70"/>
      <c r="K125" s="70"/>
    </row>
    <row r="126" spans="3:11" ht="15">
      <c r="C126" s="70"/>
      <c r="D126" s="70"/>
      <c r="E126" s="70"/>
      <c r="F126" s="70"/>
      <c r="G126" s="70"/>
      <c r="I126" s="70"/>
      <c r="K126" s="70"/>
    </row>
    <row r="127" spans="3:11" ht="15">
      <c r="C127" s="70"/>
      <c r="D127" s="70"/>
      <c r="E127" s="70"/>
      <c r="F127" s="70"/>
      <c r="G127" s="70"/>
      <c r="I127" s="70"/>
      <c r="K127" s="70"/>
    </row>
    <row r="128" spans="3:11" ht="15">
      <c r="C128" s="70"/>
      <c r="D128" s="70"/>
      <c r="E128" s="70"/>
      <c r="F128" s="70"/>
      <c r="G128" s="70"/>
      <c r="I128" s="70"/>
      <c r="K128" s="70"/>
    </row>
    <row r="129" spans="3:11" ht="15">
      <c r="C129" s="70"/>
      <c r="D129" s="70"/>
      <c r="E129" s="70"/>
      <c r="F129" s="70"/>
      <c r="G129" s="70"/>
      <c r="I129" s="70"/>
      <c r="K129" s="70"/>
    </row>
    <row r="130" spans="3:11" ht="15">
      <c r="C130" s="70"/>
      <c r="D130" s="70"/>
      <c r="E130" s="70"/>
      <c r="F130" s="70"/>
      <c r="G130" s="70"/>
      <c r="I130" s="70"/>
      <c r="K130" s="70"/>
    </row>
    <row r="131" spans="3:11" ht="15">
      <c r="C131" s="70"/>
      <c r="D131" s="70"/>
      <c r="E131" s="70"/>
      <c r="F131" s="70"/>
      <c r="G131" s="70"/>
      <c r="I131" s="70"/>
      <c r="K131" s="70"/>
    </row>
    <row r="132" spans="3:11" ht="15">
      <c r="C132" s="70"/>
      <c r="D132" s="70"/>
      <c r="E132" s="70"/>
      <c r="F132" s="70"/>
      <c r="G132" s="70"/>
      <c r="I132" s="70"/>
      <c r="K132" s="70"/>
    </row>
    <row r="133" spans="3:11" ht="15">
      <c r="C133" s="70"/>
      <c r="D133" s="70"/>
      <c r="E133" s="70"/>
      <c r="F133" s="70"/>
      <c r="G133" s="70"/>
      <c r="I133" s="70"/>
      <c r="K133" s="70"/>
    </row>
    <row r="134" spans="3:11" ht="15">
      <c r="C134" s="70"/>
      <c r="D134" s="70"/>
      <c r="E134" s="70"/>
      <c r="F134" s="70"/>
      <c r="G134" s="70"/>
      <c r="I134" s="70"/>
      <c r="K134" s="70"/>
    </row>
  </sheetData>
  <mergeCells count="4">
    <mergeCell ref="F7:G7"/>
    <mergeCell ref="C7:D7"/>
    <mergeCell ref="A62:G62"/>
    <mergeCell ref="A64:G64"/>
  </mergeCells>
  <printOptions/>
  <pageMargins left="0.6" right="0.05" top="0.75" bottom="0.23" header="0.5" footer="0.49"/>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285"/>
  <sheetViews>
    <sheetView zoomScale="75" zoomScaleNormal="75" workbookViewId="0" topLeftCell="A1">
      <selection activeCell="F8" sqref="F8"/>
    </sheetView>
  </sheetViews>
  <sheetFormatPr defaultColWidth="9.140625" defaultRowHeight="12.75"/>
  <cols>
    <col min="1" max="1" width="2.28125" style="25" customWidth="1"/>
    <col min="2" max="2" width="63.7109375" style="71" customWidth="1"/>
    <col min="3" max="3" width="6.421875" style="25" customWidth="1"/>
    <col min="4" max="4" width="20.7109375" style="10" customWidth="1"/>
    <col min="5" max="5" width="2.7109375" style="10" customWidth="1"/>
    <col min="6" max="6" width="20.7109375" style="10" customWidth="1"/>
    <col min="7" max="7" width="9.140625" style="10" customWidth="1"/>
    <col min="8" max="8" width="10.28125" style="10" bestFit="1" customWidth="1"/>
    <col min="9" max="16384" width="9.140625" style="10" customWidth="1"/>
  </cols>
  <sheetData>
    <row r="1" spans="1:3" ht="20.25">
      <c r="A1" s="24" t="s">
        <v>32</v>
      </c>
      <c r="B1" s="18"/>
      <c r="C1" s="19"/>
    </row>
    <row r="2" spans="2:3" ht="15">
      <c r="B2" s="18"/>
      <c r="C2" s="19"/>
    </row>
    <row r="3" spans="1:3" ht="15">
      <c r="A3" s="19" t="s">
        <v>92</v>
      </c>
      <c r="B3" s="18"/>
      <c r="C3" s="19"/>
    </row>
    <row r="4" ht="15">
      <c r="A4" s="19" t="s">
        <v>13</v>
      </c>
    </row>
    <row r="5" spans="1:3" ht="15">
      <c r="A5" s="19" t="s">
        <v>93</v>
      </c>
      <c r="B5" s="18"/>
      <c r="C5" s="19"/>
    </row>
    <row r="6" ht="15">
      <c r="A6" s="19"/>
    </row>
    <row r="7" spans="4:6" ht="15">
      <c r="D7" s="72"/>
      <c r="E7" s="73"/>
      <c r="F7" s="84"/>
    </row>
    <row r="8" spans="4:6" ht="15">
      <c r="D8" s="74" t="s">
        <v>84</v>
      </c>
      <c r="E8" s="73"/>
      <c r="F8" s="85"/>
    </row>
    <row r="9" spans="4:6" ht="15">
      <c r="D9" s="74" t="s">
        <v>6</v>
      </c>
      <c r="E9" s="73"/>
      <c r="F9" s="85" t="s">
        <v>29</v>
      </c>
    </row>
    <row r="10" spans="4:6" ht="15">
      <c r="D10" s="28" t="s">
        <v>30</v>
      </c>
      <c r="E10" s="75"/>
      <c r="F10" s="86" t="s">
        <v>31</v>
      </c>
    </row>
    <row r="11" spans="4:6" ht="15">
      <c r="D11" s="76" t="s">
        <v>90</v>
      </c>
      <c r="E11" s="75"/>
      <c r="F11" s="87" t="s">
        <v>87</v>
      </c>
    </row>
    <row r="12" spans="2:6" ht="15">
      <c r="B12" s="71" t="s">
        <v>25</v>
      </c>
      <c r="D12" s="30" t="s">
        <v>1</v>
      </c>
      <c r="E12" s="73"/>
      <c r="F12" s="88" t="s">
        <v>1</v>
      </c>
    </row>
    <row r="13" spans="1:6" ht="15">
      <c r="A13" s="9" t="s">
        <v>64</v>
      </c>
      <c r="D13" s="49"/>
      <c r="E13" s="73"/>
      <c r="F13" s="129"/>
    </row>
    <row r="14" spans="1:6" ht="15">
      <c r="A14" s="11" t="s">
        <v>14</v>
      </c>
      <c r="B14" s="11"/>
      <c r="C14" s="9"/>
      <c r="D14" s="136"/>
      <c r="E14" s="137"/>
      <c r="F14" s="138"/>
    </row>
    <row r="15" spans="2:6" ht="15">
      <c r="B15" s="18" t="s">
        <v>33</v>
      </c>
      <c r="C15" s="18"/>
      <c r="D15" s="20">
        <v>21457</v>
      </c>
      <c r="E15" s="2"/>
      <c r="F15" s="89">
        <v>22661</v>
      </c>
    </row>
    <row r="16" spans="2:6" ht="15">
      <c r="B16" s="18" t="s">
        <v>88</v>
      </c>
      <c r="C16" s="18"/>
      <c r="D16" s="20">
        <v>15500</v>
      </c>
      <c r="E16" s="2"/>
      <c r="F16" s="89">
        <v>17619</v>
      </c>
    </row>
    <row r="17" spans="2:6" ht="15">
      <c r="B17" s="18"/>
      <c r="C17" s="19"/>
      <c r="D17" s="6">
        <f>SUM(D15:D16)</f>
        <v>36957</v>
      </c>
      <c r="E17" s="2"/>
      <c r="F17" s="90">
        <f>SUM(F15:F16)</f>
        <v>40280</v>
      </c>
    </row>
    <row r="18" spans="2:6" ht="15">
      <c r="B18" s="18"/>
      <c r="C18" s="19"/>
      <c r="D18" s="20"/>
      <c r="E18" s="2"/>
      <c r="F18" s="89"/>
    </row>
    <row r="19" spans="1:6" ht="15">
      <c r="A19" s="11" t="s">
        <v>7</v>
      </c>
      <c r="B19" s="11"/>
      <c r="C19" s="9"/>
      <c r="D19" s="7"/>
      <c r="E19" s="2"/>
      <c r="F19" s="92"/>
    </row>
    <row r="20" spans="2:6" ht="15">
      <c r="B20" s="18" t="s">
        <v>34</v>
      </c>
      <c r="C20" s="18"/>
      <c r="D20" s="7">
        <v>3802</v>
      </c>
      <c r="E20" s="3"/>
      <c r="F20" s="92">
        <v>3805</v>
      </c>
    </row>
    <row r="21" spans="2:6" ht="15">
      <c r="B21" s="18" t="s">
        <v>35</v>
      </c>
      <c r="C21" s="18"/>
      <c r="D21" s="7">
        <v>36388</v>
      </c>
      <c r="E21" s="3"/>
      <c r="F21" s="92">
        <v>35949</v>
      </c>
    </row>
    <row r="22" spans="2:6" ht="15">
      <c r="B22" s="18" t="s">
        <v>36</v>
      </c>
      <c r="C22" s="18"/>
      <c r="D22" s="130">
        <v>9838</v>
      </c>
      <c r="E22" s="3"/>
      <c r="F22" s="131">
        <v>12830</v>
      </c>
    </row>
    <row r="23" spans="2:6" ht="15">
      <c r="B23" s="18" t="s">
        <v>37</v>
      </c>
      <c r="C23" s="18"/>
      <c r="D23" s="130">
        <v>993</v>
      </c>
      <c r="E23" s="3"/>
      <c r="F23" s="131">
        <v>944</v>
      </c>
    </row>
    <row r="24" spans="2:6" ht="15">
      <c r="B24" s="18" t="s">
        <v>45</v>
      </c>
      <c r="C24" s="18"/>
      <c r="D24" s="130">
        <v>0</v>
      </c>
      <c r="E24" s="3"/>
      <c r="F24" s="131">
        <v>2</v>
      </c>
    </row>
    <row r="25" spans="2:6" ht="15">
      <c r="B25" s="18" t="s">
        <v>38</v>
      </c>
      <c r="C25" s="19"/>
      <c r="D25" s="130">
        <v>227</v>
      </c>
      <c r="E25" s="3"/>
      <c r="F25" s="131">
        <v>453</v>
      </c>
    </row>
    <row r="26" spans="2:6" ht="15">
      <c r="B26" s="18"/>
      <c r="C26" s="19"/>
      <c r="D26" s="132">
        <f>SUM(D20:D25)</f>
        <v>51248</v>
      </c>
      <c r="E26" s="3"/>
      <c r="F26" s="133">
        <f>SUM(F20:F25)</f>
        <v>53983</v>
      </c>
    </row>
    <row r="27" spans="1:6" ht="15.75" thickBot="1">
      <c r="A27" s="9" t="s">
        <v>65</v>
      </c>
      <c r="B27" s="18"/>
      <c r="C27" s="19"/>
      <c r="D27" s="119">
        <f>D17+D26</f>
        <v>88205</v>
      </c>
      <c r="E27" s="3"/>
      <c r="F27" s="118">
        <f>F17+F26</f>
        <v>94263</v>
      </c>
    </row>
    <row r="28" spans="2:6" ht="15">
      <c r="B28" s="18"/>
      <c r="C28" s="19"/>
      <c r="D28" s="7"/>
      <c r="E28" s="2"/>
      <c r="F28" s="92"/>
    </row>
    <row r="29" spans="1:6" ht="15">
      <c r="A29" s="9" t="s">
        <v>66</v>
      </c>
      <c r="B29" s="18"/>
      <c r="C29" s="19"/>
      <c r="D29" s="7"/>
      <c r="E29" s="2"/>
      <c r="F29" s="92"/>
    </row>
    <row r="30" spans="2:6" ht="15">
      <c r="B30" s="18"/>
      <c r="C30" s="19"/>
      <c r="D30" s="7"/>
      <c r="E30" s="2"/>
      <c r="F30" s="92"/>
    </row>
    <row r="31" spans="1:6" ht="15">
      <c r="A31" s="11" t="s">
        <v>67</v>
      </c>
      <c r="B31" s="18"/>
      <c r="C31" s="19"/>
      <c r="D31" s="7"/>
      <c r="E31" s="2"/>
      <c r="F31" s="92"/>
    </row>
    <row r="32" spans="2:6" ht="15">
      <c r="B32" s="18" t="s">
        <v>26</v>
      </c>
      <c r="C32" s="18"/>
      <c r="D32" s="7">
        <f>'Changes in Equity'!C27</f>
        <v>98877</v>
      </c>
      <c r="E32" s="3"/>
      <c r="F32" s="92">
        <v>98877</v>
      </c>
    </row>
    <row r="33" spans="2:6" ht="15">
      <c r="B33" s="18" t="s">
        <v>57</v>
      </c>
      <c r="C33" s="19"/>
      <c r="D33" s="7">
        <f>'Changes in Equity'!G27</f>
        <v>23</v>
      </c>
      <c r="E33" s="3"/>
      <c r="F33" s="92">
        <v>23</v>
      </c>
    </row>
    <row r="34" spans="2:8" ht="15">
      <c r="B34" s="18" t="s">
        <v>68</v>
      </c>
      <c r="C34" s="18"/>
      <c r="D34" s="7">
        <f>'Changes in Equity'!I27</f>
        <v>-39379</v>
      </c>
      <c r="E34" s="3"/>
      <c r="F34" s="92">
        <v>-35453</v>
      </c>
      <c r="H34" s="78"/>
    </row>
    <row r="35" spans="1:8" ht="15">
      <c r="A35" s="9" t="s">
        <v>69</v>
      </c>
      <c r="B35" s="79"/>
      <c r="C35" s="80"/>
      <c r="D35" s="5">
        <f>SUM(D32:D34)</f>
        <v>59521</v>
      </c>
      <c r="E35" s="3"/>
      <c r="F35" s="91">
        <f>SUM(F32:F34)</f>
        <v>63447</v>
      </c>
      <c r="H35" s="78"/>
    </row>
    <row r="36" spans="1:6" ht="15">
      <c r="A36" s="9"/>
      <c r="B36" s="79"/>
      <c r="C36" s="80"/>
      <c r="D36" s="5"/>
      <c r="E36" s="3"/>
      <c r="F36" s="91"/>
    </row>
    <row r="37" spans="1:8" ht="15">
      <c r="A37" s="11" t="s">
        <v>43</v>
      </c>
      <c r="B37" s="11"/>
      <c r="C37" s="11"/>
      <c r="D37" s="134"/>
      <c r="E37" s="3"/>
      <c r="F37" s="135"/>
      <c r="H37" s="78"/>
    </row>
    <row r="38" spans="2:6" ht="15">
      <c r="B38" s="18" t="s">
        <v>46</v>
      </c>
      <c r="C38" s="18"/>
      <c r="D38" s="134">
        <v>228</v>
      </c>
      <c r="E38" s="3"/>
      <c r="F38" s="135">
        <v>268</v>
      </c>
    </row>
    <row r="39" spans="2:6" ht="15">
      <c r="B39" s="18" t="s">
        <v>44</v>
      </c>
      <c r="C39" s="19"/>
      <c r="D39" s="17">
        <v>2922</v>
      </c>
      <c r="E39" s="3"/>
      <c r="F39" s="93">
        <v>2922</v>
      </c>
    </row>
    <row r="40" spans="2:6" ht="15">
      <c r="B40" s="18"/>
      <c r="C40" s="19"/>
      <c r="D40" s="8">
        <f>SUM(D38:D39)</f>
        <v>3150</v>
      </c>
      <c r="E40" s="3"/>
      <c r="F40" s="94">
        <f>SUM(F38:F39)</f>
        <v>3190</v>
      </c>
    </row>
    <row r="41" spans="1:6" ht="15">
      <c r="A41" s="11" t="s">
        <v>8</v>
      </c>
      <c r="B41" s="11"/>
      <c r="C41" s="9"/>
      <c r="D41" s="7"/>
      <c r="E41" s="2"/>
      <c r="F41" s="92"/>
    </row>
    <row r="42" spans="2:6" ht="15">
      <c r="B42" s="18" t="s">
        <v>39</v>
      </c>
      <c r="C42" s="18"/>
      <c r="D42" s="7">
        <v>0</v>
      </c>
      <c r="E42" s="3"/>
      <c r="F42" s="92">
        <v>11</v>
      </c>
    </row>
    <row r="43" spans="2:6" ht="15">
      <c r="B43" s="18" t="s">
        <v>40</v>
      </c>
      <c r="C43" s="18"/>
      <c r="D43" s="7">
        <v>2173</v>
      </c>
      <c r="E43" s="3"/>
      <c r="F43" s="92">
        <v>2417</v>
      </c>
    </row>
    <row r="44" spans="2:6" ht="15">
      <c r="B44" s="18" t="s">
        <v>41</v>
      </c>
      <c r="C44" s="18"/>
      <c r="D44" s="7">
        <v>3745</v>
      </c>
      <c r="E44" s="3"/>
      <c r="F44" s="92">
        <v>5310</v>
      </c>
    </row>
    <row r="45" spans="2:6" ht="15">
      <c r="B45" s="18" t="s">
        <v>42</v>
      </c>
      <c r="C45" s="18"/>
      <c r="D45" s="7">
        <v>0</v>
      </c>
      <c r="E45" s="3"/>
      <c r="F45" s="92">
        <v>130</v>
      </c>
    </row>
    <row r="46" spans="2:6" ht="15">
      <c r="B46" s="18" t="s">
        <v>46</v>
      </c>
      <c r="C46" s="18"/>
      <c r="D46" s="7">
        <v>146</v>
      </c>
      <c r="E46" s="3"/>
      <c r="F46" s="92">
        <v>141</v>
      </c>
    </row>
    <row r="47" spans="2:6" ht="15">
      <c r="B47" s="18" t="s">
        <v>47</v>
      </c>
      <c r="C47" s="18"/>
      <c r="D47" s="7">
        <f>9178+7983</f>
        <v>17161</v>
      </c>
      <c r="E47" s="3"/>
      <c r="F47" s="92">
        <f>8381+8927</f>
        <v>17308</v>
      </c>
    </row>
    <row r="48" spans="2:6" ht="15">
      <c r="B48" s="18" t="s">
        <v>9</v>
      </c>
      <c r="C48" s="18"/>
      <c r="D48" s="7">
        <f>2309064/1000</f>
        <v>2309.064</v>
      </c>
      <c r="E48" s="3"/>
      <c r="F48" s="92">
        <v>2309</v>
      </c>
    </row>
    <row r="49" spans="2:8" ht="15">
      <c r="B49" s="77"/>
      <c r="C49" s="77"/>
      <c r="D49" s="6">
        <f>SUM(D42:D48)</f>
        <v>25534.064</v>
      </c>
      <c r="E49" s="3"/>
      <c r="F49" s="90">
        <f>SUM(F42:F48)</f>
        <v>27626</v>
      </c>
      <c r="H49" s="78"/>
    </row>
    <row r="50" spans="2:8" ht="15">
      <c r="B50" s="18"/>
      <c r="C50" s="19"/>
      <c r="D50" s="7"/>
      <c r="E50" s="2"/>
      <c r="F50" s="92"/>
      <c r="H50" s="78"/>
    </row>
    <row r="51" spans="1:6" ht="15">
      <c r="A51" s="11" t="s">
        <v>70</v>
      </c>
      <c r="B51" s="11"/>
      <c r="C51" s="11"/>
      <c r="D51" s="7">
        <f>D40+D49</f>
        <v>28684.064</v>
      </c>
      <c r="E51" s="3"/>
      <c r="F51" s="92">
        <f>F40+F49</f>
        <v>30816</v>
      </c>
    </row>
    <row r="52" spans="1:6" ht="15">
      <c r="A52" s="11"/>
      <c r="B52" s="11"/>
      <c r="C52" s="11"/>
      <c r="D52" s="7"/>
      <c r="E52" s="3"/>
      <c r="F52" s="92"/>
    </row>
    <row r="53" spans="1:6" ht="15.75" thickBot="1">
      <c r="A53" s="9" t="s">
        <v>71</v>
      </c>
      <c r="B53" s="18"/>
      <c r="C53" s="18"/>
      <c r="D53" s="121">
        <f>D35+D51</f>
        <v>88205.064</v>
      </c>
      <c r="E53" s="3"/>
      <c r="F53" s="120">
        <f>F35+F51</f>
        <v>94263</v>
      </c>
    </row>
    <row r="54" spans="2:6" ht="15">
      <c r="B54" s="18"/>
      <c r="C54" s="19"/>
      <c r="D54" s="127"/>
      <c r="E54" s="2"/>
      <c r="F54" s="125"/>
    </row>
    <row r="55" spans="2:6" ht="15">
      <c r="B55" s="18"/>
      <c r="C55" s="19"/>
      <c r="D55" s="124"/>
      <c r="E55" s="2"/>
      <c r="F55" s="125"/>
    </row>
    <row r="56" spans="1:6" ht="15">
      <c r="A56" s="18" t="s">
        <v>59</v>
      </c>
      <c r="B56" s="18"/>
      <c r="C56" s="19"/>
      <c r="D56" s="124"/>
      <c r="E56" s="2"/>
      <c r="F56" s="125"/>
    </row>
    <row r="57" spans="1:6" ht="15.75" thickBot="1">
      <c r="A57" s="18" t="s">
        <v>58</v>
      </c>
      <c r="B57" s="18"/>
      <c r="C57" s="19"/>
      <c r="D57" s="123">
        <f>D35/D32</f>
        <v>0.6019701244981138</v>
      </c>
      <c r="E57" s="4"/>
      <c r="F57" s="122">
        <f>F35/F32</f>
        <v>0.6416760217239601</v>
      </c>
    </row>
    <row r="58" spans="2:6" ht="15">
      <c r="B58" s="18"/>
      <c r="C58" s="19"/>
      <c r="D58" s="4"/>
      <c r="E58" s="4"/>
      <c r="F58" s="4"/>
    </row>
    <row r="59" spans="2:6" ht="15">
      <c r="B59" s="18"/>
      <c r="C59" s="19"/>
      <c r="D59" s="4"/>
      <c r="E59" s="4"/>
      <c r="F59" s="4"/>
    </row>
    <row r="60" spans="1:9" ht="28.5" customHeight="1">
      <c r="A60" s="158" t="s">
        <v>94</v>
      </c>
      <c r="B60" s="158"/>
      <c r="C60" s="158"/>
      <c r="D60" s="158"/>
      <c r="E60" s="158"/>
      <c r="F60" s="158"/>
      <c r="G60" s="126"/>
      <c r="I60" s="69"/>
    </row>
    <row r="61" spans="2:9" ht="15">
      <c r="B61" s="25"/>
      <c r="C61" s="69"/>
      <c r="D61" s="69"/>
      <c r="E61" s="69"/>
      <c r="F61" s="69"/>
      <c r="G61" s="69"/>
      <c r="I61" s="69"/>
    </row>
    <row r="62" spans="1:9" ht="15">
      <c r="A62" s="159" t="s">
        <v>50</v>
      </c>
      <c r="B62" s="159"/>
      <c r="C62" s="159"/>
      <c r="D62" s="159"/>
      <c r="E62" s="159"/>
      <c r="F62" s="159"/>
      <c r="G62" s="64"/>
      <c r="I62" s="69"/>
    </row>
    <row r="63" spans="4:6" ht="15">
      <c r="D63" s="1"/>
      <c r="E63" s="1"/>
      <c r="F63" s="1"/>
    </row>
    <row r="64" spans="4:6" ht="15">
      <c r="D64" s="1"/>
      <c r="E64" s="1"/>
      <c r="F64" s="1"/>
    </row>
    <row r="65" spans="4:6" ht="15">
      <c r="D65" s="1"/>
      <c r="E65" s="1"/>
      <c r="F65" s="1"/>
    </row>
    <row r="66" spans="4:6" ht="15">
      <c r="D66" s="1"/>
      <c r="E66" s="1"/>
      <c r="F66" s="1"/>
    </row>
    <row r="67" spans="4:6" ht="15">
      <c r="D67" s="1"/>
      <c r="E67" s="1"/>
      <c r="F67" s="1"/>
    </row>
    <row r="68" spans="4:6" ht="15">
      <c r="D68" s="1"/>
      <c r="E68" s="1"/>
      <c r="F68" s="1"/>
    </row>
    <row r="69" spans="4:6" ht="15">
      <c r="D69" s="1"/>
      <c r="E69" s="1"/>
      <c r="F69" s="1"/>
    </row>
    <row r="70" spans="4:6" ht="15">
      <c r="D70" s="1"/>
      <c r="E70" s="1"/>
      <c r="F70" s="1"/>
    </row>
    <row r="71" spans="4:6" ht="15">
      <c r="D71" s="1"/>
      <c r="E71" s="1"/>
      <c r="F71" s="1"/>
    </row>
    <row r="72" spans="4:6" ht="15">
      <c r="D72" s="1"/>
      <c r="E72" s="1"/>
      <c r="F72" s="1"/>
    </row>
    <row r="73" spans="4:6" ht="15">
      <c r="D73" s="1"/>
      <c r="E73" s="1"/>
      <c r="F73" s="1"/>
    </row>
    <row r="74" spans="4:6" ht="15">
      <c r="D74" s="1"/>
      <c r="E74" s="1"/>
      <c r="F74" s="1"/>
    </row>
    <row r="75" spans="4:6" ht="15">
      <c r="D75" s="1"/>
      <c r="E75" s="1"/>
      <c r="F75" s="1"/>
    </row>
    <row r="76" spans="4:6" ht="15">
      <c r="D76" s="1"/>
      <c r="E76" s="1"/>
      <c r="F76" s="1"/>
    </row>
    <row r="77" spans="4:6" ht="15">
      <c r="D77" s="1"/>
      <c r="E77" s="1"/>
      <c r="F77" s="1"/>
    </row>
    <row r="78" spans="4:6" ht="15">
      <c r="D78" s="1"/>
      <c r="E78" s="1"/>
      <c r="F78" s="1"/>
    </row>
    <row r="79" spans="4:6" ht="15">
      <c r="D79" s="1"/>
      <c r="E79" s="1"/>
      <c r="F79" s="1"/>
    </row>
    <row r="80" spans="4:6" ht="15">
      <c r="D80" s="1"/>
      <c r="E80" s="1"/>
      <c r="F80" s="1"/>
    </row>
    <row r="81" spans="4:6" ht="15">
      <c r="D81" s="1"/>
      <c r="E81" s="1"/>
      <c r="F81" s="1"/>
    </row>
    <row r="82" spans="4:6" ht="15">
      <c r="D82" s="1"/>
      <c r="E82" s="1"/>
      <c r="F82" s="1"/>
    </row>
    <row r="83" spans="4:6" ht="15">
      <c r="D83" s="1"/>
      <c r="E83" s="1"/>
      <c r="F83" s="1"/>
    </row>
    <row r="84" spans="4:6" ht="15">
      <c r="D84" s="1"/>
      <c r="E84" s="1"/>
      <c r="F84" s="1"/>
    </row>
    <row r="85" spans="4:6" ht="15">
      <c r="D85" s="1"/>
      <c r="E85" s="1"/>
      <c r="F85" s="1"/>
    </row>
    <row r="86" spans="4:6" ht="15">
      <c r="D86" s="1"/>
      <c r="E86" s="1"/>
      <c r="F86" s="1"/>
    </row>
    <row r="87" spans="4:6" ht="15">
      <c r="D87" s="1"/>
      <c r="E87" s="1"/>
      <c r="F87" s="1"/>
    </row>
    <row r="88" spans="4:6" ht="15">
      <c r="D88" s="1"/>
      <c r="E88" s="1"/>
      <c r="F88" s="1"/>
    </row>
    <row r="89" spans="4:6" ht="15">
      <c r="D89" s="1"/>
      <c r="E89" s="1"/>
      <c r="F89" s="1"/>
    </row>
    <row r="90" spans="4:6" ht="15">
      <c r="D90" s="1"/>
      <c r="E90" s="1"/>
      <c r="F90" s="1"/>
    </row>
    <row r="91" spans="4:6" ht="15">
      <c r="D91" s="1"/>
      <c r="E91" s="1"/>
      <c r="F91" s="1"/>
    </row>
    <row r="92" spans="4:6" ht="15">
      <c r="D92" s="1"/>
      <c r="E92" s="1"/>
      <c r="F92" s="1"/>
    </row>
    <row r="93" spans="4:6" ht="15">
      <c r="D93" s="1"/>
      <c r="E93" s="1"/>
      <c r="F93" s="1"/>
    </row>
    <row r="94" spans="4:6" ht="15">
      <c r="D94" s="1"/>
      <c r="E94" s="1"/>
      <c r="F94" s="1"/>
    </row>
    <row r="95" spans="4:6" ht="15">
      <c r="D95" s="1"/>
      <c r="E95" s="1"/>
      <c r="F95" s="1"/>
    </row>
    <row r="96" spans="4:6" ht="15">
      <c r="D96" s="1"/>
      <c r="E96" s="1"/>
      <c r="F96" s="1"/>
    </row>
    <row r="97" spans="4:6" ht="15">
      <c r="D97" s="1"/>
      <c r="E97" s="1"/>
      <c r="F97" s="1"/>
    </row>
    <row r="98" spans="4:6" ht="15">
      <c r="D98" s="1"/>
      <c r="E98" s="1"/>
      <c r="F98" s="1"/>
    </row>
    <row r="99" spans="4:6" ht="15">
      <c r="D99" s="1"/>
      <c r="E99" s="1"/>
      <c r="F99" s="1"/>
    </row>
    <row r="100" spans="4:6" ht="15">
      <c r="D100" s="1"/>
      <c r="E100" s="1"/>
      <c r="F100" s="1"/>
    </row>
    <row r="101" spans="4:6" ht="15">
      <c r="D101" s="1"/>
      <c r="E101" s="1"/>
      <c r="F101" s="1"/>
    </row>
    <row r="102" spans="4:6" ht="15">
      <c r="D102" s="1"/>
      <c r="E102" s="1"/>
      <c r="F102" s="1"/>
    </row>
    <row r="103" spans="4:6" ht="15">
      <c r="D103" s="1"/>
      <c r="E103" s="1"/>
      <c r="F103" s="1"/>
    </row>
    <row r="104" spans="4:6" ht="15">
      <c r="D104" s="1"/>
      <c r="E104" s="1"/>
      <c r="F104" s="1"/>
    </row>
    <row r="105" spans="4:6" ht="15">
      <c r="D105" s="1"/>
      <c r="E105" s="1"/>
      <c r="F105" s="1"/>
    </row>
    <row r="106" spans="4:6" ht="15">
      <c r="D106" s="1"/>
      <c r="E106" s="1"/>
      <c r="F106" s="1"/>
    </row>
    <row r="107" spans="4:6" ht="15">
      <c r="D107" s="1"/>
      <c r="E107" s="1"/>
      <c r="F107" s="1"/>
    </row>
    <row r="108" spans="4:6" ht="15">
      <c r="D108" s="1"/>
      <c r="E108" s="1"/>
      <c r="F108" s="1"/>
    </row>
    <row r="109" spans="4:6" ht="15">
      <c r="D109" s="1"/>
      <c r="E109" s="1"/>
      <c r="F109" s="1"/>
    </row>
    <row r="110" spans="4:6" ht="15">
      <c r="D110" s="1"/>
      <c r="E110" s="1"/>
      <c r="F110" s="1"/>
    </row>
    <row r="111" spans="4:6" ht="15">
      <c r="D111" s="1"/>
      <c r="E111" s="1"/>
      <c r="F111" s="1"/>
    </row>
    <row r="112" spans="4:6" ht="15">
      <c r="D112" s="1"/>
      <c r="E112" s="1"/>
      <c r="F112" s="1"/>
    </row>
    <row r="113" spans="4:6" ht="15">
      <c r="D113" s="1"/>
      <c r="E113" s="1"/>
      <c r="F113" s="1"/>
    </row>
    <row r="114" spans="4:6" ht="15">
      <c r="D114" s="1"/>
      <c r="E114" s="1"/>
      <c r="F114" s="1"/>
    </row>
    <row r="115" spans="4:6" ht="15">
      <c r="D115" s="1"/>
      <c r="E115" s="1"/>
      <c r="F115" s="1"/>
    </row>
    <row r="116" spans="4:6" ht="15">
      <c r="D116" s="1"/>
      <c r="E116" s="1"/>
      <c r="F116" s="1"/>
    </row>
    <row r="117" spans="4:6" ht="15">
      <c r="D117" s="1"/>
      <c r="E117" s="1"/>
      <c r="F117" s="1"/>
    </row>
    <row r="118" spans="4:6" ht="15">
      <c r="D118" s="1"/>
      <c r="E118" s="1"/>
      <c r="F118" s="1"/>
    </row>
    <row r="119" spans="4:6" ht="15">
      <c r="D119" s="1"/>
      <c r="E119" s="1"/>
      <c r="F119" s="1"/>
    </row>
    <row r="120" spans="4:6" ht="15">
      <c r="D120" s="1"/>
      <c r="E120" s="1"/>
      <c r="F120" s="1"/>
    </row>
    <row r="121" spans="4:6" ht="15">
      <c r="D121" s="1"/>
      <c r="E121" s="1"/>
      <c r="F121" s="1"/>
    </row>
    <row r="122" spans="4:6" ht="15">
      <c r="D122" s="1"/>
      <c r="E122" s="1"/>
      <c r="F122" s="1"/>
    </row>
    <row r="123" spans="4:6" ht="15">
      <c r="D123" s="1"/>
      <c r="E123" s="1"/>
      <c r="F123" s="1"/>
    </row>
    <row r="124" spans="4:6" ht="15">
      <c r="D124" s="1"/>
      <c r="E124" s="1"/>
      <c r="F124" s="1"/>
    </row>
    <row r="125" spans="4:6" ht="15">
      <c r="D125" s="1"/>
      <c r="E125" s="1"/>
      <c r="F125" s="1"/>
    </row>
    <row r="126" spans="4:6" ht="15">
      <c r="D126" s="1"/>
      <c r="E126" s="1"/>
      <c r="F126" s="1"/>
    </row>
    <row r="127" spans="4:6" ht="15">
      <c r="D127" s="1"/>
      <c r="E127" s="1"/>
      <c r="F127" s="1"/>
    </row>
    <row r="128" spans="4:6" ht="15">
      <c r="D128" s="1"/>
      <c r="E128" s="1"/>
      <c r="F128" s="1"/>
    </row>
    <row r="129" spans="4:6" ht="15">
      <c r="D129" s="1"/>
      <c r="E129" s="1"/>
      <c r="F129" s="1"/>
    </row>
    <row r="130" spans="4:6" ht="15">
      <c r="D130" s="1"/>
      <c r="E130" s="1"/>
      <c r="F130" s="1"/>
    </row>
    <row r="131" spans="4:6" ht="15">
      <c r="D131" s="1"/>
      <c r="E131" s="1"/>
      <c r="F131" s="1"/>
    </row>
    <row r="132" spans="4:6" ht="15">
      <c r="D132" s="1"/>
      <c r="E132" s="1"/>
      <c r="F132" s="1"/>
    </row>
    <row r="133" spans="4:6" ht="15">
      <c r="D133" s="1"/>
      <c r="E133" s="1"/>
      <c r="F133" s="1"/>
    </row>
    <row r="134" spans="4:6" ht="15">
      <c r="D134" s="1"/>
      <c r="E134" s="1"/>
      <c r="F134" s="1"/>
    </row>
    <row r="135" spans="4:6" ht="15">
      <c r="D135" s="1"/>
      <c r="E135" s="1"/>
      <c r="F135" s="1"/>
    </row>
    <row r="136" spans="4:6" ht="15">
      <c r="D136" s="1"/>
      <c r="E136" s="1"/>
      <c r="F136" s="1"/>
    </row>
    <row r="137" spans="4:6" ht="15">
      <c r="D137" s="1"/>
      <c r="E137" s="1"/>
      <c r="F137" s="1"/>
    </row>
    <row r="138" spans="4:6" ht="15">
      <c r="D138" s="1"/>
      <c r="E138" s="1"/>
      <c r="F138" s="1"/>
    </row>
    <row r="139" spans="4:6" ht="15">
      <c r="D139" s="1"/>
      <c r="E139" s="1"/>
      <c r="F139" s="1"/>
    </row>
    <row r="140" spans="4:6" ht="15">
      <c r="D140" s="1"/>
      <c r="E140" s="1"/>
      <c r="F140" s="1"/>
    </row>
    <row r="141" spans="4:6" ht="15">
      <c r="D141" s="1"/>
      <c r="E141" s="1"/>
      <c r="F141" s="1"/>
    </row>
    <row r="142" spans="4:6" ht="15">
      <c r="D142" s="1"/>
      <c r="E142" s="1"/>
      <c r="F142" s="1"/>
    </row>
    <row r="143" spans="4:6" ht="15">
      <c r="D143" s="1"/>
      <c r="E143" s="1"/>
      <c r="F143" s="1"/>
    </row>
    <row r="144" spans="4:6" ht="15">
      <c r="D144" s="1"/>
      <c r="E144" s="1"/>
      <c r="F144" s="1"/>
    </row>
    <row r="145" spans="4:6" ht="15">
      <c r="D145" s="1"/>
      <c r="E145" s="1"/>
      <c r="F145" s="1"/>
    </row>
    <row r="146" spans="4:6" ht="15">
      <c r="D146" s="1"/>
      <c r="E146" s="1"/>
      <c r="F146" s="1"/>
    </row>
    <row r="147" spans="4:6" ht="15">
      <c r="D147" s="1"/>
      <c r="E147" s="1"/>
      <c r="F147" s="1"/>
    </row>
    <row r="148" spans="4:6" ht="15">
      <c r="D148" s="1"/>
      <c r="E148" s="1"/>
      <c r="F148" s="1"/>
    </row>
    <row r="149" spans="4:6" ht="15">
      <c r="D149" s="1"/>
      <c r="E149" s="1"/>
      <c r="F149" s="1"/>
    </row>
    <row r="150" spans="4:6" ht="15">
      <c r="D150" s="1"/>
      <c r="E150" s="1"/>
      <c r="F150" s="1"/>
    </row>
    <row r="151" spans="4:6" ht="15">
      <c r="D151" s="1"/>
      <c r="E151" s="1"/>
      <c r="F151" s="1"/>
    </row>
    <row r="152" spans="4:6" ht="15">
      <c r="D152" s="1"/>
      <c r="E152" s="1"/>
      <c r="F152" s="1"/>
    </row>
    <row r="153" spans="4:6" ht="15">
      <c r="D153" s="1"/>
      <c r="E153" s="1"/>
      <c r="F153" s="1"/>
    </row>
    <row r="154" spans="4:6" ht="15">
      <c r="D154" s="1"/>
      <c r="E154" s="1"/>
      <c r="F154" s="1"/>
    </row>
    <row r="155" spans="4:6" ht="15">
      <c r="D155" s="1"/>
      <c r="E155" s="1"/>
      <c r="F155" s="1"/>
    </row>
    <row r="156" spans="4:6" ht="15">
      <c r="D156" s="1"/>
      <c r="E156" s="1"/>
      <c r="F156" s="1"/>
    </row>
    <row r="157" spans="4:6" ht="15">
      <c r="D157" s="1"/>
      <c r="E157" s="1"/>
      <c r="F157" s="1"/>
    </row>
    <row r="158" spans="4:6" ht="15">
      <c r="D158" s="1"/>
      <c r="E158" s="1"/>
      <c r="F158" s="1"/>
    </row>
    <row r="159" spans="4:6" ht="15">
      <c r="D159" s="1"/>
      <c r="E159" s="1"/>
      <c r="F159" s="1"/>
    </row>
    <row r="160" spans="4:6" ht="15">
      <c r="D160" s="1"/>
      <c r="E160" s="1"/>
      <c r="F160" s="1"/>
    </row>
    <row r="161" spans="4:6" ht="15">
      <c r="D161" s="1"/>
      <c r="E161" s="1"/>
      <c r="F161" s="1"/>
    </row>
    <row r="162" spans="4:6" ht="15">
      <c r="D162" s="78"/>
      <c r="E162" s="78"/>
      <c r="F162" s="78"/>
    </row>
    <row r="163" spans="4:6" ht="15">
      <c r="D163" s="78"/>
      <c r="E163" s="78"/>
      <c r="F163" s="78"/>
    </row>
    <row r="164" spans="4:6" ht="15">
      <c r="D164" s="78"/>
      <c r="E164" s="78"/>
      <c r="F164" s="78"/>
    </row>
    <row r="165" spans="4:6" ht="15">
      <c r="D165" s="78"/>
      <c r="E165" s="78"/>
      <c r="F165" s="78"/>
    </row>
    <row r="166" spans="4:6" ht="15">
      <c r="D166" s="78"/>
      <c r="E166" s="78"/>
      <c r="F166" s="78"/>
    </row>
    <row r="167" spans="4:6" ht="15">
      <c r="D167" s="78"/>
      <c r="E167" s="78"/>
      <c r="F167" s="78"/>
    </row>
    <row r="168" spans="4:6" ht="15">
      <c r="D168" s="78"/>
      <c r="E168" s="78"/>
      <c r="F168" s="78"/>
    </row>
    <row r="169" spans="4:6" ht="15">
      <c r="D169" s="78"/>
      <c r="E169" s="78"/>
      <c r="F169" s="78"/>
    </row>
    <row r="170" spans="4:6" ht="15">
      <c r="D170" s="78"/>
      <c r="E170" s="78"/>
      <c r="F170" s="78"/>
    </row>
    <row r="171" spans="4:6" ht="15">
      <c r="D171" s="78"/>
      <c r="E171" s="78"/>
      <c r="F171" s="78"/>
    </row>
    <row r="172" spans="4:6" ht="15">
      <c r="D172" s="78"/>
      <c r="E172" s="78"/>
      <c r="F172" s="78"/>
    </row>
    <row r="173" spans="4:6" ht="15">
      <c r="D173" s="78"/>
      <c r="E173" s="78"/>
      <c r="F173" s="78"/>
    </row>
    <row r="174" spans="4:6" ht="15">
      <c r="D174" s="78"/>
      <c r="E174" s="78"/>
      <c r="F174" s="78"/>
    </row>
    <row r="175" spans="4:6" ht="15">
      <c r="D175" s="78"/>
      <c r="E175" s="78"/>
      <c r="F175" s="78"/>
    </row>
    <row r="176" spans="4:6" ht="15">
      <c r="D176" s="78"/>
      <c r="E176" s="78"/>
      <c r="F176" s="78"/>
    </row>
    <row r="177" spans="4:6" ht="15">
      <c r="D177" s="78"/>
      <c r="E177" s="78"/>
      <c r="F177" s="78"/>
    </row>
    <row r="178" spans="4:6" ht="15">
      <c r="D178" s="78"/>
      <c r="E178" s="78"/>
      <c r="F178" s="78"/>
    </row>
    <row r="179" spans="4:6" ht="15">
      <c r="D179" s="81"/>
      <c r="E179" s="81"/>
      <c r="F179" s="81"/>
    </row>
    <row r="180" spans="4:6" ht="15">
      <c r="D180" s="81"/>
      <c r="E180" s="81"/>
      <c r="F180" s="81"/>
    </row>
    <row r="181" spans="4:6" ht="15">
      <c r="D181" s="81"/>
      <c r="E181" s="81"/>
      <c r="F181" s="81"/>
    </row>
    <row r="182" spans="4:6" ht="15">
      <c r="D182" s="81"/>
      <c r="E182" s="81"/>
      <c r="F182" s="81"/>
    </row>
    <row r="183" spans="4:6" ht="15">
      <c r="D183" s="81"/>
      <c r="E183" s="81"/>
      <c r="F183" s="81"/>
    </row>
    <row r="184" spans="4:6" ht="15">
      <c r="D184" s="81"/>
      <c r="E184" s="81"/>
      <c r="F184" s="81"/>
    </row>
    <row r="185" spans="4:6" ht="15">
      <c r="D185" s="81"/>
      <c r="E185" s="81"/>
      <c r="F185" s="81"/>
    </row>
    <row r="186" spans="4:6" ht="15">
      <c r="D186" s="81"/>
      <c r="E186" s="81"/>
      <c r="F186" s="81"/>
    </row>
    <row r="187" spans="4:6" ht="15">
      <c r="D187" s="81"/>
      <c r="E187" s="81"/>
      <c r="F187" s="81"/>
    </row>
    <row r="188" spans="4:6" ht="15">
      <c r="D188" s="81"/>
      <c r="E188" s="81"/>
      <c r="F188" s="81"/>
    </row>
    <row r="189" spans="4:6" ht="15">
      <c r="D189" s="81"/>
      <c r="E189" s="81"/>
      <c r="F189" s="81"/>
    </row>
    <row r="190" spans="4:6" ht="15">
      <c r="D190" s="81"/>
      <c r="E190" s="81"/>
      <c r="F190" s="81"/>
    </row>
    <row r="191" spans="4:6" ht="15">
      <c r="D191" s="81"/>
      <c r="E191" s="81"/>
      <c r="F191" s="81"/>
    </row>
    <row r="192" spans="4:6" ht="15">
      <c r="D192" s="81"/>
      <c r="E192" s="81"/>
      <c r="F192" s="81"/>
    </row>
    <row r="193" spans="4:6" ht="15">
      <c r="D193" s="81"/>
      <c r="E193" s="81"/>
      <c r="F193" s="81"/>
    </row>
    <row r="194" spans="4:6" ht="15">
      <c r="D194" s="81"/>
      <c r="E194" s="81"/>
      <c r="F194" s="81"/>
    </row>
    <row r="195" spans="4:6" ht="15">
      <c r="D195" s="81"/>
      <c r="E195" s="81"/>
      <c r="F195" s="81"/>
    </row>
    <row r="196" spans="4:6" ht="15">
      <c r="D196" s="81"/>
      <c r="E196" s="81"/>
      <c r="F196" s="81"/>
    </row>
    <row r="197" spans="4:6" ht="15">
      <c r="D197" s="81"/>
      <c r="E197" s="81"/>
      <c r="F197" s="81"/>
    </row>
    <row r="198" spans="4:6" ht="15">
      <c r="D198" s="81"/>
      <c r="E198" s="81"/>
      <c r="F198" s="81"/>
    </row>
    <row r="199" spans="4:6" ht="15">
      <c r="D199" s="81"/>
      <c r="E199" s="81"/>
      <c r="F199" s="81"/>
    </row>
    <row r="200" spans="4:6" ht="15">
      <c r="D200" s="81"/>
      <c r="E200" s="81"/>
      <c r="F200" s="81"/>
    </row>
    <row r="201" spans="4:6" ht="15">
      <c r="D201" s="81"/>
      <c r="E201" s="81"/>
      <c r="F201" s="81"/>
    </row>
    <row r="202" spans="4:6" ht="15">
      <c r="D202" s="81"/>
      <c r="E202" s="81"/>
      <c r="F202" s="81"/>
    </row>
    <row r="203" spans="4:6" ht="15">
      <c r="D203" s="81"/>
      <c r="E203" s="81"/>
      <c r="F203" s="81"/>
    </row>
    <row r="204" spans="4:6" ht="15">
      <c r="D204" s="81"/>
      <c r="E204" s="81"/>
      <c r="F204" s="81"/>
    </row>
    <row r="205" spans="4:6" ht="15">
      <c r="D205" s="81"/>
      <c r="E205" s="81"/>
      <c r="F205" s="81"/>
    </row>
    <row r="206" spans="4:6" ht="15">
      <c r="D206" s="81"/>
      <c r="E206" s="81"/>
      <c r="F206" s="81"/>
    </row>
    <row r="207" spans="4:6" ht="15">
      <c r="D207" s="81"/>
      <c r="E207" s="81"/>
      <c r="F207" s="81"/>
    </row>
    <row r="208" spans="4:6" ht="15">
      <c r="D208" s="81"/>
      <c r="E208" s="81"/>
      <c r="F208" s="81"/>
    </row>
    <row r="209" spans="4:6" ht="15">
      <c r="D209" s="81"/>
      <c r="E209" s="81"/>
      <c r="F209" s="81"/>
    </row>
    <row r="210" spans="4:6" ht="15">
      <c r="D210" s="81"/>
      <c r="E210" s="81"/>
      <c r="F210" s="81"/>
    </row>
    <row r="211" spans="4:6" ht="15">
      <c r="D211" s="81"/>
      <c r="E211" s="81"/>
      <c r="F211" s="81"/>
    </row>
    <row r="212" spans="4:6" ht="15">
      <c r="D212" s="81"/>
      <c r="E212" s="81"/>
      <c r="F212" s="81"/>
    </row>
    <row r="213" spans="4:6" ht="15">
      <c r="D213" s="81"/>
      <c r="E213" s="81"/>
      <c r="F213" s="81"/>
    </row>
    <row r="214" spans="4:6" ht="15">
      <c r="D214" s="81"/>
      <c r="E214" s="81"/>
      <c r="F214" s="81"/>
    </row>
    <row r="215" spans="4:6" ht="15">
      <c r="D215" s="81"/>
      <c r="E215" s="81"/>
      <c r="F215" s="81"/>
    </row>
    <row r="216" spans="4:6" ht="15">
      <c r="D216" s="81"/>
      <c r="E216" s="81"/>
      <c r="F216" s="81"/>
    </row>
    <row r="217" spans="4:6" ht="15">
      <c r="D217" s="81"/>
      <c r="E217" s="81"/>
      <c r="F217" s="81"/>
    </row>
    <row r="218" spans="4:6" ht="15">
      <c r="D218" s="81"/>
      <c r="E218" s="81"/>
      <c r="F218" s="81"/>
    </row>
    <row r="219" spans="4:6" ht="15">
      <c r="D219" s="81"/>
      <c r="E219" s="81"/>
      <c r="F219" s="81"/>
    </row>
    <row r="220" spans="4:6" ht="15">
      <c r="D220" s="81"/>
      <c r="E220" s="81"/>
      <c r="F220" s="81"/>
    </row>
    <row r="221" spans="4:6" ht="15">
      <c r="D221" s="81"/>
      <c r="E221" s="81"/>
      <c r="F221" s="81"/>
    </row>
    <row r="222" spans="4:6" ht="15">
      <c r="D222" s="81"/>
      <c r="E222" s="81"/>
      <c r="F222" s="81"/>
    </row>
    <row r="223" spans="4:6" ht="15">
      <c r="D223" s="81"/>
      <c r="E223" s="81"/>
      <c r="F223" s="81"/>
    </row>
    <row r="224" spans="4:6" ht="15">
      <c r="D224" s="81"/>
      <c r="E224" s="81"/>
      <c r="F224" s="81"/>
    </row>
    <row r="225" spans="4:6" ht="15">
      <c r="D225" s="81"/>
      <c r="E225" s="81"/>
      <c r="F225" s="81"/>
    </row>
    <row r="226" spans="4:6" ht="15">
      <c r="D226" s="81"/>
      <c r="E226" s="81"/>
      <c r="F226" s="81"/>
    </row>
    <row r="227" spans="4:6" ht="15">
      <c r="D227" s="81"/>
      <c r="E227" s="81"/>
      <c r="F227" s="81"/>
    </row>
    <row r="228" spans="4:6" ht="15">
      <c r="D228" s="81"/>
      <c r="E228" s="81"/>
      <c r="F228" s="81"/>
    </row>
    <row r="229" spans="4:6" ht="15">
      <c r="D229" s="81"/>
      <c r="E229" s="81"/>
      <c r="F229" s="81"/>
    </row>
    <row r="230" spans="4:6" ht="15">
      <c r="D230" s="81"/>
      <c r="E230" s="81"/>
      <c r="F230" s="81"/>
    </row>
    <row r="231" spans="4:6" ht="15">
      <c r="D231" s="81"/>
      <c r="E231" s="81"/>
      <c r="F231" s="81"/>
    </row>
    <row r="232" spans="4:6" ht="15">
      <c r="D232" s="81"/>
      <c r="E232" s="81"/>
      <c r="F232" s="81"/>
    </row>
    <row r="233" spans="4:6" ht="15">
      <c r="D233" s="81"/>
      <c r="E233" s="81"/>
      <c r="F233" s="81"/>
    </row>
    <row r="234" spans="4:6" ht="15">
      <c r="D234" s="81"/>
      <c r="E234" s="81"/>
      <c r="F234" s="81"/>
    </row>
    <row r="235" spans="4:6" ht="15">
      <c r="D235" s="81"/>
      <c r="E235" s="81"/>
      <c r="F235" s="81"/>
    </row>
    <row r="236" spans="4:6" ht="15">
      <c r="D236" s="81"/>
      <c r="E236" s="81"/>
      <c r="F236" s="81"/>
    </row>
    <row r="237" spans="4:6" ht="15">
      <c r="D237" s="81"/>
      <c r="E237" s="81"/>
      <c r="F237" s="81"/>
    </row>
    <row r="238" spans="4:6" ht="15">
      <c r="D238" s="81"/>
      <c r="E238" s="81"/>
      <c r="F238" s="81"/>
    </row>
    <row r="239" spans="4:6" ht="15">
      <c r="D239" s="81"/>
      <c r="E239" s="81"/>
      <c r="F239" s="81"/>
    </row>
    <row r="240" spans="4:6" ht="15">
      <c r="D240" s="81"/>
      <c r="E240" s="81"/>
      <c r="F240" s="81"/>
    </row>
    <row r="241" spans="4:6" ht="15">
      <c r="D241" s="81"/>
      <c r="E241" s="81"/>
      <c r="F241" s="81"/>
    </row>
    <row r="242" spans="4:6" ht="15">
      <c r="D242" s="81"/>
      <c r="E242" s="81"/>
      <c r="F242" s="81"/>
    </row>
    <row r="243" spans="4:6" ht="15">
      <c r="D243" s="81"/>
      <c r="E243" s="81"/>
      <c r="F243" s="81"/>
    </row>
    <row r="244" spans="4:6" ht="15">
      <c r="D244" s="81"/>
      <c r="E244" s="81"/>
      <c r="F244" s="81"/>
    </row>
    <row r="245" spans="4:6" ht="15">
      <c r="D245" s="81"/>
      <c r="E245" s="81"/>
      <c r="F245" s="81"/>
    </row>
    <row r="246" spans="4:6" ht="15">
      <c r="D246" s="81"/>
      <c r="E246" s="81"/>
      <c r="F246" s="81"/>
    </row>
    <row r="247" spans="4:6" ht="15">
      <c r="D247" s="81"/>
      <c r="E247" s="81"/>
      <c r="F247" s="81"/>
    </row>
    <row r="248" spans="4:6" ht="15">
      <c r="D248" s="81"/>
      <c r="E248" s="81"/>
      <c r="F248" s="81"/>
    </row>
    <row r="249" spans="4:6" ht="15">
      <c r="D249" s="81"/>
      <c r="E249" s="81"/>
      <c r="F249" s="81"/>
    </row>
    <row r="250" spans="4:6" ht="15">
      <c r="D250" s="81"/>
      <c r="E250" s="81"/>
      <c r="F250" s="81"/>
    </row>
    <row r="251" spans="4:6" ht="15">
      <c r="D251" s="81"/>
      <c r="E251" s="81"/>
      <c r="F251" s="81"/>
    </row>
    <row r="252" spans="4:6" ht="15">
      <c r="D252" s="81"/>
      <c r="E252" s="81"/>
      <c r="F252" s="81"/>
    </row>
    <row r="253" spans="4:6" ht="15">
      <c r="D253" s="81"/>
      <c r="E253" s="81"/>
      <c r="F253" s="81"/>
    </row>
    <row r="254" spans="4:6" ht="15">
      <c r="D254" s="81"/>
      <c r="E254" s="81"/>
      <c r="F254" s="81"/>
    </row>
    <row r="255" spans="4:6" ht="15">
      <c r="D255" s="81"/>
      <c r="E255" s="81"/>
      <c r="F255" s="81"/>
    </row>
    <row r="256" spans="4:6" ht="15">
      <c r="D256" s="81"/>
      <c r="E256" s="81"/>
      <c r="F256" s="81"/>
    </row>
    <row r="257" spans="4:6" ht="15">
      <c r="D257" s="81"/>
      <c r="E257" s="81"/>
      <c r="F257" s="81"/>
    </row>
    <row r="258" spans="4:6" ht="15">
      <c r="D258" s="81"/>
      <c r="E258" s="81"/>
      <c r="F258" s="81"/>
    </row>
    <row r="259" spans="4:6" ht="15">
      <c r="D259" s="81"/>
      <c r="E259" s="81"/>
      <c r="F259" s="81"/>
    </row>
    <row r="260" spans="4:6" ht="15">
      <c r="D260" s="81"/>
      <c r="E260" s="81"/>
      <c r="F260" s="81"/>
    </row>
    <row r="261" spans="4:6" ht="15">
      <c r="D261" s="81"/>
      <c r="E261" s="81"/>
      <c r="F261" s="81"/>
    </row>
    <row r="262" spans="4:6" ht="15">
      <c r="D262" s="81"/>
      <c r="E262" s="81"/>
      <c r="F262" s="81"/>
    </row>
    <row r="263" spans="4:6" ht="15">
      <c r="D263" s="81"/>
      <c r="E263" s="81"/>
      <c r="F263" s="81"/>
    </row>
    <row r="264" spans="4:6" ht="15">
      <c r="D264" s="81"/>
      <c r="E264" s="81"/>
      <c r="F264" s="81"/>
    </row>
    <row r="265" spans="4:6" ht="15">
      <c r="D265" s="81"/>
      <c r="E265" s="81"/>
      <c r="F265" s="81"/>
    </row>
    <row r="266" spans="4:6" ht="15">
      <c r="D266" s="81"/>
      <c r="E266" s="81"/>
      <c r="F266" s="81"/>
    </row>
    <row r="267" spans="4:6" ht="15">
      <c r="D267" s="81"/>
      <c r="E267" s="81"/>
      <c r="F267" s="81"/>
    </row>
    <row r="268" spans="4:6" ht="15">
      <c r="D268" s="81"/>
      <c r="E268" s="81"/>
      <c r="F268" s="81"/>
    </row>
    <row r="269" spans="4:6" ht="15">
      <c r="D269" s="81"/>
      <c r="E269" s="81"/>
      <c r="F269" s="81"/>
    </row>
    <row r="270" spans="4:6" ht="15">
      <c r="D270" s="81"/>
      <c r="E270" s="81"/>
      <c r="F270" s="81"/>
    </row>
    <row r="271" spans="4:6" ht="15">
      <c r="D271" s="81"/>
      <c r="E271" s="81"/>
      <c r="F271" s="81"/>
    </row>
    <row r="272" spans="4:6" ht="15">
      <c r="D272" s="81"/>
      <c r="E272" s="81"/>
      <c r="F272" s="81"/>
    </row>
    <row r="273" spans="4:6" ht="15">
      <c r="D273" s="81"/>
      <c r="E273" s="81"/>
      <c r="F273" s="81"/>
    </row>
    <row r="274" spans="4:6" ht="15">
      <c r="D274" s="81"/>
      <c r="E274" s="81"/>
      <c r="F274" s="81"/>
    </row>
    <row r="275" spans="4:6" ht="15">
      <c r="D275" s="81"/>
      <c r="E275" s="81"/>
      <c r="F275" s="81"/>
    </row>
    <row r="276" spans="4:6" ht="15">
      <c r="D276" s="81"/>
      <c r="E276" s="81"/>
      <c r="F276" s="81"/>
    </row>
    <row r="277" spans="4:6" ht="15">
      <c r="D277" s="81"/>
      <c r="E277" s="81"/>
      <c r="F277" s="81"/>
    </row>
    <row r="278" spans="4:6" ht="15">
      <c r="D278" s="81"/>
      <c r="E278" s="81"/>
      <c r="F278" s="81"/>
    </row>
    <row r="279" spans="4:6" ht="15">
      <c r="D279" s="81"/>
      <c r="E279" s="81"/>
      <c r="F279" s="81"/>
    </row>
    <row r="280" spans="4:6" ht="15">
      <c r="D280" s="81"/>
      <c r="E280" s="81"/>
      <c r="F280" s="81"/>
    </row>
    <row r="281" spans="4:6" ht="15">
      <c r="D281" s="81"/>
      <c r="E281" s="81"/>
      <c r="F281" s="81"/>
    </row>
    <row r="282" spans="4:6" ht="15">
      <c r="D282" s="81"/>
      <c r="E282" s="81"/>
      <c r="F282" s="81"/>
    </row>
    <row r="283" spans="4:6" ht="15">
      <c r="D283" s="81"/>
      <c r="E283" s="81"/>
      <c r="F283" s="81"/>
    </row>
    <row r="284" spans="4:6" ht="15">
      <c r="D284" s="81"/>
      <c r="E284" s="81"/>
      <c r="F284" s="81"/>
    </row>
    <row r="285" spans="4:6" ht="15">
      <c r="D285" s="81"/>
      <c r="E285" s="81"/>
      <c r="F285" s="81"/>
    </row>
  </sheetData>
  <mergeCells count="2">
    <mergeCell ref="A60:F60"/>
    <mergeCell ref="A62:F62"/>
  </mergeCells>
  <printOptions/>
  <pageMargins left="0.6" right="0.3" top="0.75" bottom="0.2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AU41"/>
  <sheetViews>
    <sheetView zoomScale="75" zoomScaleNormal="75" workbookViewId="0" topLeftCell="A1">
      <selection activeCell="A1" sqref="A1:E1"/>
    </sheetView>
  </sheetViews>
  <sheetFormatPr defaultColWidth="9.140625" defaultRowHeight="12.75"/>
  <cols>
    <col min="1" max="1" width="35.140625" style="19" customWidth="1"/>
    <col min="2" max="2" width="2.140625" style="22" customWidth="1"/>
    <col min="3" max="3" width="17.7109375" style="22" customWidth="1"/>
    <col min="4" max="4" width="2.7109375" style="22" customWidth="1"/>
    <col min="5" max="5" width="17.28125" style="22" customWidth="1"/>
    <col min="6" max="6" width="2.7109375" style="22" customWidth="1"/>
    <col min="7" max="7" width="15.8515625" style="22" customWidth="1"/>
    <col min="8" max="8" width="2.7109375" style="22" customWidth="1"/>
    <col min="9" max="9" width="19.8515625" style="22" customWidth="1"/>
    <col min="10" max="10" width="2.140625" style="22" customWidth="1"/>
    <col min="11" max="11" width="16.00390625" style="22" customWidth="1"/>
    <col min="12" max="12" width="2.140625" style="22" customWidth="1"/>
    <col min="13" max="13" width="16.28125" style="22" customWidth="1"/>
    <col min="14" max="14" width="2.140625" style="22" customWidth="1"/>
    <col min="15" max="15" width="17.57421875" style="22" customWidth="1"/>
    <col min="16" max="16384" width="9.140625" style="22" customWidth="1"/>
  </cols>
  <sheetData>
    <row r="1" spans="1:3" ht="20.25">
      <c r="A1" s="24" t="s">
        <v>32</v>
      </c>
      <c r="B1" s="18"/>
      <c r="C1" s="19"/>
    </row>
    <row r="2" spans="2:3" ht="14.25">
      <c r="B2" s="18"/>
      <c r="C2" s="19"/>
    </row>
    <row r="3" spans="1:3" ht="14.25">
      <c r="A3" s="19" t="s">
        <v>92</v>
      </c>
      <c r="B3" s="18"/>
      <c r="C3" s="19"/>
    </row>
    <row r="4" ht="14.25">
      <c r="A4" s="19" t="s">
        <v>15</v>
      </c>
    </row>
    <row r="5" spans="1:3" ht="14.25">
      <c r="A5" s="19" t="s">
        <v>96</v>
      </c>
      <c r="B5" s="18"/>
      <c r="C5" s="19"/>
    </row>
    <row r="6" spans="2:3" ht="14.25">
      <c r="B6" s="18"/>
      <c r="C6" s="19"/>
    </row>
    <row r="7" spans="3:15" ht="14.25">
      <c r="C7" s="42"/>
      <c r="D7" s="42"/>
      <c r="E7" s="42"/>
      <c r="F7" s="42"/>
      <c r="G7" s="42"/>
      <c r="H7" s="42"/>
      <c r="I7" s="42"/>
      <c r="J7" s="42"/>
      <c r="K7" s="42"/>
      <c r="L7" s="42"/>
      <c r="M7" s="42"/>
      <c r="N7" s="42"/>
      <c r="O7" s="42"/>
    </row>
    <row r="8" spans="3:11" ht="14.25">
      <c r="C8" s="161" t="s">
        <v>75</v>
      </c>
      <c r="D8" s="161"/>
      <c r="E8" s="161"/>
      <c r="F8" s="161"/>
      <c r="G8" s="161"/>
      <c r="H8" s="161"/>
      <c r="I8" s="161"/>
      <c r="J8" s="161"/>
      <c r="K8" s="161"/>
    </row>
    <row r="9" spans="3:15" ht="5.25" customHeight="1">
      <c r="C9" s="42"/>
      <c r="D9" s="42"/>
      <c r="E9" s="42"/>
      <c r="F9" s="42"/>
      <c r="G9" s="42"/>
      <c r="H9" s="42"/>
      <c r="I9" s="42"/>
      <c r="J9" s="42"/>
      <c r="K9" s="42"/>
      <c r="L9" s="42"/>
      <c r="M9" s="42"/>
      <c r="N9" s="42"/>
      <c r="O9" s="42"/>
    </row>
    <row r="10" spans="3:15" ht="14.25">
      <c r="C10" s="42"/>
      <c r="D10" s="42"/>
      <c r="E10" s="160" t="s">
        <v>76</v>
      </c>
      <c r="F10" s="160"/>
      <c r="G10" s="160"/>
      <c r="H10" s="42"/>
      <c r="I10" s="49" t="s">
        <v>77</v>
      </c>
      <c r="J10" s="42"/>
      <c r="K10" s="42"/>
      <c r="L10" s="42"/>
      <c r="M10" s="42"/>
      <c r="N10" s="42"/>
      <c r="O10" s="42"/>
    </row>
    <row r="11" spans="3:15" ht="5.25" customHeight="1">
      <c r="C11" s="42"/>
      <c r="D11" s="42"/>
      <c r="E11" s="49"/>
      <c r="F11" s="49"/>
      <c r="G11" s="49"/>
      <c r="H11" s="42"/>
      <c r="I11" s="49"/>
      <c r="J11" s="42"/>
      <c r="K11" s="42"/>
      <c r="L11" s="42"/>
      <c r="M11" s="42"/>
      <c r="N11" s="42"/>
      <c r="O11" s="42"/>
    </row>
    <row r="12" spans="3:15" ht="14.25">
      <c r="C12" s="43" t="s">
        <v>16</v>
      </c>
      <c r="D12" s="43"/>
      <c r="E12" s="43" t="s">
        <v>21</v>
      </c>
      <c r="F12" s="43"/>
      <c r="G12" s="43"/>
      <c r="H12" s="43"/>
      <c r="I12" s="43" t="s">
        <v>23</v>
      </c>
      <c r="J12" s="43"/>
      <c r="K12" s="43"/>
      <c r="L12" s="43"/>
      <c r="M12" s="43" t="s">
        <v>72</v>
      </c>
      <c r="N12" s="43"/>
      <c r="O12" s="43" t="s">
        <v>18</v>
      </c>
    </row>
    <row r="13" spans="3:15" ht="14.25">
      <c r="C13" s="43" t="s">
        <v>17</v>
      </c>
      <c r="D13" s="43"/>
      <c r="E13" s="43" t="s">
        <v>22</v>
      </c>
      <c r="F13" s="43"/>
      <c r="G13" s="43" t="s">
        <v>28</v>
      </c>
      <c r="H13" s="43"/>
      <c r="I13" s="43" t="s">
        <v>24</v>
      </c>
      <c r="J13" s="43"/>
      <c r="K13" s="43" t="s">
        <v>18</v>
      </c>
      <c r="L13" s="43"/>
      <c r="M13" s="43" t="s">
        <v>73</v>
      </c>
      <c r="N13" s="43"/>
      <c r="O13" s="43" t="s">
        <v>74</v>
      </c>
    </row>
    <row r="14" spans="3:15" ht="14.25">
      <c r="C14" s="43" t="s">
        <v>1</v>
      </c>
      <c r="D14" s="43"/>
      <c r="E14" s="43" t="s">
        <v>1</v>
      </c>
      <c r="F14" s="43"/>
      <c r="G14" s="43" t="s">
        <v>1</v>
      </c>
      <c r="H14" s="43"/>
      <c r="I14" s="43" t="s">
        <v>1</v>
      </c>
      <c r="J14" s="43"/>
      <c r="K14" s="43" t="s">
        <v>1</v>
      </c>
      <c r="L14" s="43"/>
      <c r="M14" s="43" t="s">
        <v>1</v>
      </c>
      <c r="N14" s="43"/>
      <c r="O14" s="43" t="s">
        <v>1</v>
      </c>
    </row>
    <row r="15" spans="3:15" ht="14.25">
      <c r="C15" s="42"/>
      <c r="D15" s="42"/>
      <c r="E15" s="42"/>
      <c r="F15" s="42"/>
      <c r="G15" s="42"/>
      <c r="H15" s="42"/>
      <c r="I15" s="42"/>
      <c r="J15" s="42"/>
      <c r="K15" s="42"/>
      <c r="L15" s="42"/>
      <c r="M15" s="42"/>
      <c r="N15" s="42"/>
      <c r="O15" s="42"/>
    </row>
    <row r="16" spans="1:47" s="82" customFormat="1" ht="14.25">
      <c r="A16" s="95" t="s">
        <v>89</v>
      </c>
      <c r="B16" s="96"/>
      <c r="C16" s="97">
        <v>98877</v>
      </c>
      <c r="D16" s="98"/>
      <c r="E16" s="98">
        <v>0</v>
      </c>
      <c r="F16" s="98"/>
      <c r="G16" s="98">
        <v>23</v>
      </c>
      <c r="H16" s="98"/>
      <c r="I16" s="98">
        <v>-31493</v>
      </c>
      <c r="J16" s="98"/>
      <c r="K16" s="98">
        <f>SUM(C16:I16)</f>
        <v>67407</v>
      </c>
      <c r="L16" s="98"/>
      <c r="M16" s="98">
        <v>0</v>
      </c>
      <c r="N16" s="98"/>
      <c r="O16" s="98">
        <f>SUM(K16:N16)</f>
        <v>67407</v>
      </c>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row>
    <row r="17" spans="3:15" ht="14.25">
      <c r="C17" s="23"/>
      <c r="D17" s="23"/>
      <c r="E17" s="23"/>
      <c r="F17" s="23"/>
      <c r="G17" s="23"/>
      <c r="H17" s="23"/>
      <c r="I17" s="23"/>
      <c r="J17" s="23"/>
      <c r="K17" s="23"/>
      <c r="L17" s="23"/>
      <c r="M17" s="23"/>
      <c r="N17" s="23"/>
      <c r="O17" s="23"/>
    </row>
    <row r="18" spans="1:47" s="82" customFormat="1" ht="14.25">
      <c r="A18" s="95" t="s">
        <v>78</v>
      </c>
      <c r="B18" s="96"/>
      <c r="C18" s="98">
        <v>0</v>
      </c>
      <c r="D18" s="96"/>
      <c r="E18" s="98">
        <v>0</v>
      </c>
      <c r="F18" s="96"/>
      <c r="G18" s="98">
        <v>0</v>
      </c>
      <c r="H18" s="96"/>
      <c r="I18" s="98">
        <f>'Condensed IS'!G34</f>
        <v>-2100</v>
      </c>
      <c r="J18" s="96"/>
      <c r="K18" s="98">
        <f>SUM(C18:I18)</f>
        <v>-2100</v>
      </c>
      <c r="L18" s="96"/>
      <c r="M18" s="98">
        <v>0</v>
      </c>
      <c r="N18" s="96"/>
      <c r="O18" s="98">
        <f>SUM(K18:N18)</f>
        <v>-2100</v>
      </c>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row>
    <row r="19" spans="3:15" ht="14.25">
      <c r="C19" s="45"/>
      <c r="D19" s="45"/>
      <c r="E19" s="45"/>
      <c r="F19" s="45"/>
      <c r="G19" s="45"/>
      <c r="H19" s="45"/>
      <c r="I19" s="45"/>
      <c r="J19" s="45"/>
      <c r="K19" s="45"/>
      <c r="L19" s="45"/>
      <c r="M19" s="45"/>
      <c r="N19" s="45"/>
      <c r="O19" s="45"/>
    </row>
    <row r="20" spans="1:47" s="82" customFormat="1" ht="15" thickBot="1">
      <c r="A20" s="95" t="s">
        <v>98</v>
      </c>
      <c r="B20" s="96"/>
      <c r="C20" s="99">
        <f>SUM(C16:C18)</f>
        <v>98877</v>
      </c>
      <c r="D20" s="96"/>
      <c r="E20" s="99">
        <f>SUM(E16:E18)</f>
        <v>0</v>
      </c>
      <c r="F20" s="96"/>
      <c r="G20" s="99">
        <f>SUM(G16:G18)</f>
        <v>23</v>
      </c>
      <c r="H20" s="96"/>
      <c r="I20" s="99">
        <f>SUM(I16:I18)</f>
        <v>-33593</v>
      </c>
      <c r="J20" s="96"/>
      <c r="K20" s="99">
        <f>SUM(K16:K18)</f>
        <v>65307</v>
      </c>
      <c r="L20" s="96"/>
      <c r="M20" s="99">
        <f>SUM(M16:M18)</f>
        <v>0</v>
      </c>
      <c r="N20" s="96"/>
      <c r="O20" s="99">
        <f>SUM(O16:O18)</f>
        <v>65307</v>
      </c>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row>
    <row r="23" spans="1:15" ht="14.25">
      <c r="A23" s="19" t="s">
        <v>99</v>
      </c>
      <c r="C23" s="44">
        <f>'Condensed BS'!F32</f>
        <v>98877</v>
      </c>
      <c r="D23" s="23"/>
      <c r="E23" s="23">
        <v>0</v>
      </c>
      <c r="F23" s="23"/>
      <c r="G23" s="23">
        <f>'Condensed BS'!F33</f>
        <v>23</v>
      </c>
      <c r="H23" s="23"/>
      <c r="I23" s="23">
        <f>'Condensed BS'!F34</f>
        <v>-35453</v>
      </c>
      <c r="J23" s="23"/>
      <c r="K23" s="23">
        <f>SUM(C23:I23)</f>
        <v>63447</v>
      </c>
      <c r="L23" s="23"/>
      <c r="M23" s="23">
        <v>0</v>
      </c>
      <c r="N23" s="23"/>
      <c r="O23" s="23">
        <f>SUM(K23:N23)</f>
        <v>63447</v>
      </c>
    </row>
    <row r="24" spans="3:15" ht="14.25">
      <c r="C24" s="23"/>
      <c r="D24" s="23"/>
      <c r="E24" s="23"/>
      <c r="F24" s="23"/>
      <c r="G24" s="23"/>
      <c r="H24" s="23"/>
      <c r="I24" s="23"/>
      <c r="J24" s="23"/>
      <c r="K24" s="23"/>
      <c r="L24" s="23"/>
      <c r="M24" s="23"/>
      <c r="N24" s="23"/>
      <c r="O24" s="23"/>
    </row>
    <row r="25" spans="1:15" ht="14.25">
      <c r="A25" s="19" t="s">
        <v>78</v>
      </c>
      <c r="C25" s="23">
        <v>0</v>
      </c>
      <c r="E25" s="23">
        <v>0</v>
      </c>
      <c r="G25" s="23">
        <v>0</v>
      </c>
      <c r="I25" s="23">
        <f>'Condensed IS'!F34</f>
        <v>-3926</v>
      </c>
      <c r="K25" s="23">
        <f>SUM(C25:I25)</f>
        <v>-3926</v>
      </c>
      <c r="M25" s="23">
        <v>0</v>
      </c>
      <c r="O25" s="23">
        <f>SUM(K25:N25)</f>
        <v>-3926</v>
      </c>
    </row>
    <row r="26" spans="3:15" ht="14.25">
      <c r="C26" s="45"/>
      <c r="D26" s="45"/>
      <c r="E26" s="45"/>
      <c r="F26" s="45"/>
      <c r="G26" s="45"/>
      <c r="H26" s="45"/>
      <c r="I26" s="45"/>
      <c r="J26" s="45"/>
      <c r="K26" s="45"/>
      <c r="L26" s="45"/>
      <c r="M26" s="45"/>
      <c r="N26" s="45"/>
      <c r="O26" s="45"/>
    </row>
    <row r="27" spans="1:15" ht="15" thickBot="1">
      <c r="A27" s="19" t="s">
        <v>100</v>
      </c>
      <c r="C27" s="46">
        <f>SUM(C23:C25)</f>
        <v>98877</v>
      </c>
      <c r="E27" s="46">
        <f>SUM(E23:E25)</f>
        <v>0</v>
      </c>
      <c r="G27" s="46">
        <f>SUM(G23:G25)</f>
        <v>23</v>
      </c>
      <c r="I27" s="46">
        <f>SUM(I23:I25)</f>
        <v>-39379</v>
      </c>
      <c r="K27" s="46">
        <f>SUM(K23:K25)</f>
        <v>59521</v>
      </c>
      <c r="M27" s="46">
        <f>SUM(M23:M25)</f>
        <v>0</v>
      </c>
      <c r="O27" s="46">
        <f>SUM(O23:O25)</f>
        <v>59521</v>
      </c>
    </row>
    <row r="39" spans="1:15" s="10" customFormat="1" ht="42.75" customHeight="1">
      <c r="A39" s="162" t="s">
        <v>97</v>
      </c>
      <c r="B39" s="162"/>
      <c r="C39" s="162"/>
      <c r="D39" s="162"/>
      <c r="E39" s="162"/>
      <c r="F39" s="162"/>
      <c r="G39" s="162"/>
      <c r="H39" s="162"/>
      <c r="I39" s="162"/>
      <c r="J39" s="162"/>
      <c r="K39" s="162"/>
      <c r="L39" s="162"/>
      <c r="M39" s="162"/>
      <c r="N39" s="162"/>
      <c r="O39" s="162"/>
    </row>
    <row r="40" spans="1:9" s="10" customFormat="1" ht="15">
      <c r="A40" s="25"/>
      <c r="C40" s="69"/>
      <c r="D40" s="69"/>
      <c r="E40" s="69"/>
      <c r="F40" s="69"/>
      <c r="G40" s="69"/>
      <c r="I40" s="69"/>
    </row>
    <row r="41" spans="1:15" s="10" customFormat="1" ht="15">
      <c r="A41" s="159" t="s">
        <v>60</v>
      </c>
      <c r="B41" s="159"/>
      <c r="C41" s="159"/>
      <c r="D41" s="159"/>
      <c r="E41" s="159"/>
      <c r="F41" s="159"/>
      <c r="G41" s="159"/>
      <c r="H41" s="159"/>
      <c r="I41" s="159"/>
      <c r="J41" s="159"/>
      <c r="K41" s="159"/>
      <c r="L41" s="159"/>
      <c r="M41" s="159"/>
      <c r="N41" s="159"/>
      <c r="O41" s="159"/>
    </row>
  </sheetData>
  <mergeCells count="4">
    <mergeCell ref="E10:G10"/>
    <mergeCell ref="C8:K8"/>
    <mergeCell ref="A39:O39"/>
    <mergeCell ref="A41:O41"/>
  </mergeCells>
  <printOptions/>
  <pageMargins left="0.6" right="0.3" top="0.75" bottom="0.25" header="0.5" footer="0.5"/>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58"/>
  <sheetViews>
    <sheetView tabSelected="1" zoomScale="75" zoomScaleNormal="75" workbookViewId="0" topLeftCell="A1">
      <selection activeCell="A1" sqref="A1"/>
    </sheetView>
  </sheetViews>
  <sheetFormatPr defaultColWidth="9.140625" defaultRowHeight="12.75"/>
  <cols>
    <col min="1" max="1" width="60.140625" style="25" customWidth="1"/>
    <col min="2" max="2" width="15.140625" style="10" customWidth="1"/>
    <col min="3" max="3" width="18.28125" style="10" customWidth="1"/>
    <col min="4" max="4" width="4.57421875" style="10" customWidth="1"/>
    <col min="5" max="5" width="19.28125" style="10" customWidth="1"/>
    <col min="6" max="16384" width="9.140625" style="10" customWidth="1"/>
  </cols>
  <sheetData>
    <row r="1" spans="1:2" ht="20.25">
      <c r="A1" s="24" t="s">
        <v>32</v>
      </c>
      <c r="B1" s="18"/>
    </row>
    <row r="2" ht="15">
      <c r="B2" s="18"/>
    </row>
    <row r="3" spans="1:2" ht="15">
      <c r="A3" s="19" t="s">
        <v>92</v>
      </c>
      <c r="B3" s="18"/>
    </row>
    <row r="4" ht="15">
      <c r="A4" s="19" t="s">
        <v>19</v>
      </c>
    </row>
    <row r="5" spans="1:2" ht="15">
      <c r="A5" s="19" t="s">
        <v>96</v>
      </c>
      <c r="B5" s="18"/>
    </row>
    <row r="6" spans="1:2" ht="15">
      <c r="A6" s="19"/>
      <c r="B6" s="18"/>
    </row>
    <row r="7" ht="15">
      <c r="A7" s="19"/>
    </row>
    <row r="8" spans="1:5" ht="15">
      <c r="A8" s="19"/>
      <c r="C8" s="26" t="s">
        <v>101</v>
      </c>
      <c r="D8" s="27"/>
      <c r="E8" s="109" t="s">
        <v>101</v>
      </c>
    </row>
    <row r="9" spans="3:5" ht="15">
      <c r="C9" s="28" t="s">
        <v>20</v>
      </c>
      <c r="D9" s="27"/>
      <c r="E9" s="110" t="s">
        <v>20</v>
      </c>
    </row>
    <row r="10" spans="3:5" ht="15">
      <c r="C10" s="29" t="str">
        <f>'Condensed IS'!C13</f>
        <v>31/03/2008</v>
      </c>
      <c r="D10" s="27"/>
      <c r="E10" s="111" t="str">
        <f>'Condensed IS'!D13</f>
        <v>31/03/2007</v>
      </c>
    </row>
    <row r="11" spans="3:5" ht="15">
      <c r="C11" s="30" t="s">
        <v>1</v>
      </c>
      <c r="D11" s="27"/>
      <c r="E11" s="112" t="s">
        <v>1</v>
      </c>
    </row>
    <row r="12" spans="1:5" ht="15">
      <c r="A12" s="31"/>
      <c r="E12" s="83"/>
    </row>
    <row r="13" spans="1:5" ht="15">
      <c r="A13" s="25" t="s">
        <v>102</v>
      </c>
      <c r="C13" s="32">
        <v>-112</v>
      </c>
      <c r="E13" s="113">
        <v>3371</v>
      </c>
    </row>
    <row r="14" spans="3:5" ht="15">
      <c r="C14" s="33"/>
      <c r="E14" s="114"/>
    </row>
    <row r="15" spans="1:5" ht="15">
      <c r="A15" s="25" t="s">
        <v>103</v>
      </c>
      <c r="C15" s="32">
        <v>68</v>
      </c>
      <c r="E15" s="113">
        <v>0</v>
      </c>
    </row>
    <row r="16" spans="3:5" ht="15">
      <c r="C16" s="33"/>
      <c r="E16" s="114"/>
    </row>
    <row r="17" spans="1:5" ht="15">
      <c r="A17" s="25" t="s">
        <v>104</v>
      </c>
      <c r="C17" s="139">
        <v>-979</v>
      </c>
      <c r="E17" s="140">
        <v>-3040</v>
      </c>
    </row>
    <row r="18" spans="3:5" ht="15">
      <c r="C18" s="33"/>
      <c r="E18" s="114"/>
    </row>
    <row r="19" spans="1:8" ht="15">
      <c r="A19" s="19" t="s">
        <v>105</v>
      </c>
      <c r="C19" s="34">
        <f>C13+C15+C17</f>
        <v>-1023</v>
      </c>
      <c r="E19" s="115">
        <f>E13+E15+E17</f>
        <v>331</v>
      </c>
      <c r="G19" s="78"/>
      <c r="H19" s="78"/>
    </row>
    <row r="20" spans="1:8" ht="15">
      <c r="A20" s="19"/>
      <c r="C20" s="34"/>
      <c r="E20" s="115"/>
      <c r="G20" s="78"/>
      <c r="H20" s="78"/>
    </row>
    <row r="21" spans="1:5" ht="15">
      <c r="A21" s="19" t="s">
        <v>106</v>
      </c>
      <c r="C21" s="35">
        <v>-7928</v>
      </c>
      <c r="E21" s="116">
        <v>-8899</v>
      </c>
    </row>
    <row r="22" spans="1:5" ht="15">
      <c r="A22" s="19"/>
      <c r="C22" s="35"/>
      <c r="E22" s="116"/>
    </row>
    <row r="23" spans="1:5" ht="15.75" thickBot="1">
      <c r="A23" s="19" t="s">
        <v>107</v>
      </c>
      <c r="C23" s="36">
        <f>SUM(C19:C21)</f>
        <v>-8951</v>
      </c>
      <c r="E23" s="117">
        <f>SUM(E19:E21)</f>
        <v>-8568</v>
      </c>
    </row>
    <row r="24" spans="3:5" ht="15">
      <c r="C24" s="32"/>
      <c r="E24" s="113"/>
    </row>
    <row r="25" spans="3:5" ht="15">
      <c r="C25" s="32"/>
      <c r="E25" s="113"/>
    </row>
    <row r="26" spans="1:5" ht="28.5">
      <c r="A26" s="154" t="s">
        <v>108</v>
      </c>
      <c r="C26" s="32"/>
      <c r="E26" s="113"/>
    </row>
    <row r="27" spans="1:5" ht="15">
      <c r="A27" s="31"/>
      <c r="C27" s="32"/>
      <c r="E27" s="113"/>
    </row>
    <row r="28" spans="1:5" ht="15">
      <c r="A28" s="25" t="s">
        <v>27</v>
      </c>
      <c r="C28" s="32">
        <f>'Condensed BS'!D25</f>
        <v>227</v>
      </c>
      <c r="E28" s="113">
        <v>368</v>
      </c>
    </row>
    <row r="29" spans="1:5" ht="15">
      <c r="A29" s="25" t="s">
        <v>61</v>
      </c>
      <c r="C29" s="32">
        <v>-9178</v>
      </c>
      <c r="E29" s="113">
        <v>-8936</v>
      </c>
    </row>
    <row r="30" spans="3:5" ht="15.75" thickBot="1">
      <c r="C30" s="36">
        <f>SUM(C28:C29)</f>
        <v>-8951</v>
      </c>
      <c r="E30" s="117">
        <f>SUM(E28:E29)</f>
        <v>-8568</v>
      </c>
    </row>
    <row r="31" spans="3:5" ht="15">
      <c r="C31" s="34"/>
      <c r="E31" s="34"/>
    </row>
    <row r="32" spans="1:5" ht="15">
      <c r="A32" s="31"/>
      <c r="C32" s="37"/>
      <c r="E32" s="37"/>
    </row>
    <row r="33" spans="1:5" ht="15">
      <c r="A33" s="38"/>
      <c r="C33" s="37"/>
      <c r="E33" s="37"/>
    </row>
    <row r="34" spans="1:5" ht="15">
      <c r="A34" s="39"/>
      <c r="C34" s="37"/>
      <c r="E34" s="37"/>
    </row>
    <row r="35" spans="3:5" ht="15">
      <c r="C35" s="37"/>
      <c r="E35" s="37"/>
    </row>
    <row r="36" spans="1:5" ht="15">
      <c r="A36" s="39"/>
      <c r="C36" s="37"/>
      <c r="E36" s="37"/>
    </row>
    <row r="37" spans="1:5" ht="15">
      <c r="A37" s="31"/>
      <c r="C37" s="37"/>
      <c r="E37" s="37"/>
    </row>
    <row r="38" spans="1:5" ht="15">
      <c r="A38" s="31"/>
      <c r="C38" s="37"/>
      <c r="E38" s="37"/>
    </row>
    <row r="39" spans="3:5" ht="15">
      <c r="C39" s="37"/>
      <c r="E39" s="37"/>
    </row>
    <row r="40" spans="3:5" ht="15">
      <c r="C40" s="37"/>
      <c r="E40" s="37"/>
    </row>
    <row r="41" spans="3:5" ht="15">
      <c r="C41" s="33"/>
      <c r="E41" s="33"/>
    </row>
    <row r="44" ht="15">
      <c r="A44" s="40"/>
    </row>
    <row r="47" ht="15">
      <c r="A47" s="41"/>
    </row>
    <row r="56" spans="1:9" ht="42.75" customHeight="1">
      <c r="A56" s="158" t="s">
        <v>110</v>
      </c>
      <c r="B56" s="158"/>
      <c r="C56" s="158"/>
      <c r="D56" s="158"/>
      <c r="E56" s="158"/>
      <c r="F56" s="126"/>
      <c r="G56" s="126"/>
      <c r="I56" s="69"/>
    </row>
    <row r="57" spans="2:9" ht="15">
      <c r="B57" s="25"/>
      <c r="C57" s="69"/>
      <c r="D57" s="69"/>
      <c r="E57" s="69"/>
      <c r="F57" s="69"/>
      <c r="G57" s="69"/>
      <c r="I57" s="69"/>
    </row>
    <row r="58" spans="1:9" ht="15">
      <c r="A58" s="159" t="s">
        <v>62</v>
      </c>
      <c r="B58" s="159"/>
      <c r="C58" s="159"/>
      <c r="D58" s="159"/>
      <c r="E58" s="159"/>
      <c r="F58" s="64"/>
      <c r="G58" s="64"/>
      <c r="I58" s="69"/>
    </row>
  </sheetData>
  <mergeCells count="2">
    <mergeCell ref="A56:E56"/>
    <mergeCell ref="A58:E58"/>
  </mergeCells>
  <printOptions/>
  <pageMargins left="0.6" right="0.3" top="0.75" bottom="0.25"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fimco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MSCHONG</cp:lastModifiedBy>
  <cp:lastPrinted>2008-05-30T06:56:29Z</cp:lastPrinted>
  <dcterms:created xsi:type="dcterms:W3CDTF">2002-05-04T02:36:48Z</dcterms:created>
  <dcterms:modified xsi:type="dcterms:W3CDTF">2008-05-30T07:01:02Z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-1865667888</vt:i4>
  </property>
  <property fmtid="{D5CDD505-2E9C-101B-9397-08002B2CF9AE}" pid="3" name="_EmailSubject">
    <vt:lpwstr/>
  </property>
  <property fmtid="{D5CDD505-2E9C-101B-9397-08002B2CF9AE}" pid="4" name="_AuthorEmail">
    <vt:lpwstr>lindagoh@mteam.com.my</vt:lpwstr>
  </property>
  <property fmtid="{D5CDD505-2E9C-101B-9397-08002B2CF9AE}" pid="5" name="_AuthorEmailDisplayName">
    <vt:lpwstr>lindagoh</vt:lpwstr>
  </property>
  <property fmtid="{D5CDD505-2E9C-101B-9397-08002B2CF9AE}" pid="6" name="_ReviewingToolsShownOnce">
    <vt:lpwstr/>
  </property>
</Properties>
</file>